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5-Accounting\105-40-Cash-Flow-from-Operations\"/>
    </mc:Choice>
  </mc:AlternateContent>
  <xr:revisionPtr revIDLastSave="0" documentId="13_ncr:1_{812D7E79-1A6E-4D3B-984B-AE6F1F7B28F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GT" sheetId="4" r:id="rId1"/>
    <sheet name="WOSG" sheetId="5" r:id="rId2"/>
    <sheet name="TLS" sheetId="6" r:id="rId3"/>
  </sheets>
  <definedNames>
    <definedName name="Basic_Shares">#REF!</definedName>
    <definedName name="Company_Name">#REF!</definedName>
    <definedName name="Diluted_Shares">#REF!</definedName>
    <definedName name="_xlnm.Print_Area" localSheetId="0">TGT!$A$1:$G$43</definedName>
    <definedName name="_xlnm.Print_Area" localSheetId="2">TLS!$A$1:$G$65</definedName>
    <definedName name="_xlnm.Print_Area" localSheetId="1">WOSG!$A$1:$G$61</definedName>
    <definedName name="Share_Price">#REF!</definedName>
    <definedName name="Shares">#REF!</definedName>
    <definedName name="Tax_Rat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6" l="1"/>
  <c r="D60" i="6"/>
  <c r="E59" i="6"/>
  <c r="D59" i="6"/>
  <c r="E58" i="6"/>
  <c r="D58" i="6"/>
  <c r="E57" i="6"/>
  <c r="D57" i="6"/>
  <c r="E55" i="6"/>
  <c r="D55" i="6"/>
  <c r="E54" i="6"/>
  <c r="D54" i="6"/>
  <c r="E45" i="6"/>
  <c r="E48" i="6"/>
  <c r="E50" i="6"/>
  <c r="D50" i="6"/>
  <c r="D48" i="6"/>
  <c r="E52" i="6"/>
  <c r="D52" i="6"/>
  <c r="E56" i="6"/>
  <c r="E53" i="6"/>
  <c r="E49" i="6"/>
  <c r="E47" i="6"/>
  <c r="D45" i="6"/>
  <c r="E56" i="5"/>
  <c r="D56" i="5"/>
  <c r="E53" i="5"/>
  <c r="E54" i="5"/>
  <c r="E55" i="5"/>
  <c r="D54" i="5"/>
  <c r="D53" i="5"/>
  <c r="E51" i="5"/>
  <c r="E52" i="5"/>
  <c r="D52" i="5"/>
  <c r="D51" i="5"/>
  <c r="E50" i="5"/>
  <c r="E49" i="5"/>
  <c r="E48" i="5"/>
  <c r="E47" i="5"/>
  <c r="D50" i="5"/>
  <c r="D49" i="5"/>
  <c r="D48" i="5"/>
  <c r="D47" i="5"/>
  <c r="E45" i="5"/>
  <c r="E46" i="5"/>
  <c r="D45" i="5"/>
  <c r="E36" i="4"/>
  <c r="F36" i="4" s="1"/>
  <c r="F34" i="4"/>
  <c r="E34" i="4"/>
  <c r="F37" i="4"/>
  <c r="E37" i="4"/>
  <c r="E38" i="4" s="1"/>
  <c r="D38" i="4"/>
  <c r="D37" i="4"/>
  <c r="F33" i="4"/>
  <c r="E33" i="4"/>
  <c r="F32" i="4"/>
  <c r="E32" i="4"/>
  <c r="F35" i="4"/>
  <c r="E35" i="4"/>
  <c r="D35" i="4"/>
  <c r="D33" i="4"/>
  <c r="D32" i="4"/>
  <c r="E37" i="6"/>
  <c r="D37" i="6"/>
  <c r="C54" i="5"/>
  <c r="C56" i="5"/>
  <c r="C53" i="5"/>
  <c r="C50" i="5"/>
  <c r="C49" i="5"/>
  <c r="C48" i="5"/>
  <c r="C47" i="5"/>
  <c r="C46" i="5"/>
  <c r="C45" i="5"/>
  <c r="E44" i="5"/>
  <c r="D44" i="5"/>
  <c r="E20" i="5"/>
  <c r="E23" i="5" s="1"/>
  <c r="E32" i="5" s="1"/>
  <c r="D20" i="5"/>
  <c r="D23" i="5" s="1"/>
  <c r="D32" i="5" s="1"/>
  <c r="F38" i="4" l="1"/>
  <c r="E24" i="4"/>
  <c r="F24" i="4"/>
  <c r="D24" i="4"/>
</calcChain>
</file>

<file path=xl/sharedStrings.xml><?xml version="1.0" encoding="utf-8"?>
<sst xmlns="http://schemas.openxmlformats.org/spreadsheetml/2006/main" count="179" uniqueCount="112">
  <si>
    <t>Net Income:</t>
  </si>
  <si>
    <t>Cash Flow Statement:</t>
  </si>
  <si>
    <t>Cash Flow from Operations:</t>
  </si>
  <si>
    <t>Cash Flow from Operating Activities:</t>
  </si>
  <si>
    <t>(+/-) Deferred Income Taxes:</t>
  </si>
  <si>
    <t>(+/-) Change in Working Capital:</t>
  </si>
  <si>
    <t>Accounts Payable:</t>
  </si>
  <si>
    <t>(+) Debt Issuances / (-) Repayments:</t>
  </si>
  <si>
    <t>($ in Millions USD)</t>
  </si>
  <si>
    <t>(+) Depreciation &amp; Amortization:</t>
  </si>
  <si>
    <t>(+) Stock-Based Compensation:</t>
  </si>
  <si>
    <t>(+) Non-Cash Losses / (-) Gains and Other:</t>
  </si>
  <si>
    <t>Changes in Operating Assets and Liabilities:</t>
  </si>
  <si>
    <t>Inventory:</t>
  </si>
  <si>
    <t>Other Assets:</t>
  </si>
  <si>
    <t>Accrued and Other Liabilities:</t>
  </si>
  <si>
    <r>
      <t>INDIRECT METHOD Cash Flow Statement:</t>
    </r>
    <r>
      <rPr>
        <sz val="12"/>
        <color theme="1"/>
        <rFont val="Calibri"/>
        <family val="2"/>
        <scheme val="minor"/>
      </rPr>
      <t xml:space="preserve"> Like most U.S.-based companies, Target uses the </t>
    </r>
  </si>
  <si>
    <t>Indirect Method for its Cash Flow Statement, which means it starts with Net Income and</t>
  </si>
  <si>
    <t>then adjusts for non-cash expenses, such as D&amp;A and SBC.</t>
  </si>
  <si>
    <t>This makes it easier to model the company, as we don't need to adjust many line items.</t>
  </si>
  <si>
    <t>Cash Flow from Operations - Target Example (Indirect Method)</t>
  </si>
  <si>
    <r>
      <t xml:space="preserve">For </t>
    </r>
    <r>
      <rPr>
        <b/>
        <sz val="12"/>
        <color theme="1"/>
        <rFont val="Calibri"/>
        <family val="2"/>
        <scheme val="minor"/>
      </rPr>
      <t>projection purposes</t>
    </r>
    <r>
      <rPr>
        <sz val="12"/>
        <color theme="1"/>
        <rFont val="Calibri"/>
        <family val="2"/>
        <scheme val="minor"/>
      </rPr>
      <t xml:space="preserve"> in a valuation or LBO model, we'd probably eliminate the</t>
    </r>
  </si>
  <si>
    <t>Stock-Based Compensation line so that SBC counts as a normal cash operating expense,</t>
  </si>
  <si>
    <t xml:space="preserve">and we'd set to the Gains and Losses to 0. It's also worth combining the Change in </t>
  </si>
  <si>
    <t>Working Capital lines into a single line to save space:</t>
  </si>
  <si>
    <r>
      <t xml:space="preserve">In real life, we would not actually change the </t>
    </r>
    <r>
      <rPr>
        <b/>
        <sz val="12"/>
        <color theme="1"/>
        <rFont val="Calibri"/>
        <family val="2"/>
        <scheme val="minor"/>
      </rPr>
      <t>historical statements</t>
    </r>
    <r>
      <rPr>
        <sz val="12"/>
        <color theme="1"/>
        <rFont val="Calibri"/>
        <family val="2"/>
        <scheme val="minor"/>
      </rPr>
      <t xml:space="preserve"> in a full 3-statement</t>
    </r>
  </si>
  <si>
    <t>model. This is just a reference so you can understand which lines we would modify in</t>
  </si>
  <si>
    <t>the forecasts.</t>
  </si>
  <si>
    <r>
      <t>INDIRECT METHOD Starting with EBITDA:</t>
    </r>
    <r>
      <rPr>
        <sz val="12"/>
        <color theme="1"/>
        <rFont val="Calibri"/>
        <family val="2"/>
        <scheme val="minor"/>
      </rPr>
      <t xml:space="preserve"> Many IFRS-based companies disclose "summary"</t>
    </r>
  </si>
  <si>
    <t>Cash Flow Statements that start with metrics such as Operating Income or EBITDA rather than</t>
  </si>
  <si>
    <r>
      <t xml:space="preserve">Net Income. They are still "Indirect," but since the </t>
    </r>
    <r>
      <rPr>
        <b/>
        <sz val="12"/>
        <color theme="1"/>
        <rFont val="Calibri"/>
        <family val="2"/>
        <scheme val="minor"/>
      </rPr>
      <t>starting point is different</t>
    </r>
    <r>
      <rPr>
        <sz val="12"/>
        <color theme="1"/>
        <rFont val="Calibri"/>
        <family val="2"/>
        <scheme val="minor"/>
      </rPr>
      <t xml:space="preserve">, you adjust for a </t>
    </r>
  </si>
  <si>
    <t xml:space="preserve">different set of non-cash charges. Also, you may have to modify the statement more </t>
  </si>
  <si>
    <t>significantly for use in financial models.</t>
  </si>
  <si>
    <t>(£ in Millions GBP)</t>
  </si>
  <si>
    <t>Adjusted EBITDA:</t>
  </si>
  <si>
    <t>(+/-) JV/Associate Net Income:</t>
  </si>
  <si>
    <t>(-) Pension Contributions:</t>
  </si>
  <si>
    <t>(-) Cash Taxes:</t>
  </si>
  <si>
    <t>(-) Net Interest Expense:</t>
  </si>
  <si>
    <t>Cash Generated from Operating Activities:</t>
  </si>
  <si>
    <t>(-) Maintenance CapEx:</t>
  </si>
  <si>
    <t>Free Cash Flow:</t>
  </si>
  <si>
    <t>(-) Growth CapEx:</t>
  </si>
  <si>
    <t>(-) Acquisitions:</t>
  </si>
  <si>
    <t>(-) Investments in JVs:</t>
  </si>
  <si>
    <t>(-) Stock Repurchases:</t>
  </si>
  <si>
    <t>(-) Refinancing Costs:</t>
  </si>
  <si>
    <t>(-) Exceptional Items:</t>
  </si>
  <si>
    <t>Net Cash Flow:</t>
  </si>
  <si>
    <t>(-) Disposal of PP&amp;E:</t>
  </si>
  <si>
    <t>There are many issues with the classifications and categories here, but to keep things</t>
  </si>
  <si>
    <r>
      <t xml:space="preserve">simple, let's just focus on </t>
    </r>
    <r>
      <rPr>
        <b/>
        <sz val="12"/>
        <color theme="1"/>
        <rFont val="Calibri"/>
        <family val="2"/>
        <scheme val="minor"/>
      </rPr>
      <t>Cash Flow from Operations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Free Cash Flow.</t>
    </r>
  </si>
  <si>
    <t>Net Interest Expense definitely needs to be deducted within CFO (this includes both</t>
  </si>
  <si>
    <t>Debt Interest and Lease Interest under IFRS), and FCF should deduct all forms of CapEx.</t>
  </si>
  <si>
    <t>Most of the other items in CFO are actually OK; zero out SBC, but there's no need to</t>
  </si>
  <si>
    <r>
      <t xml:space="preserve">add back D&amp;A or many other non-cash charges since this version </t>
    </r>
    <r>
      <rPr>
        <b/>
        <sz val="12"/>
        <color theme="1"/>
        <rFont val="Calibri"/>
        <family val="2"/>
        <scheme val="minor"/>
      </rPr>
      <t>starts with EBITDA</t>
    </r>
    <r>
      <rPr>
        <sz val="12"/>
        <color theme="1"/>
        <rFont val="Calibri"/>
        <family val="2"/>
        <scheme val="minor"/>
      </rPr>
      <t>.</t>
    </r>
  </si>
  <si>
    <t>None of these charges have been deducted in the "starting point" metric!</t>
  </si>
  <si>
    <t>????</t>
  </si>
  <si>
    <t>CFO Checklist:</t>
  </si>
  <si>
    <t>Yes --&gt; Net Income deducts Book Taxes, and Cash Taxes = Book Taxes + Deferred Taxes.</t>
  </si>
  <si>
    <t>Change in WC:</t>
  </si>
  <si>
    <t>Yes --&gt; Directly shown.</t>
  </si>
  <si>
    <t>Cash Net Interest Expense:</t>
  </si>
  <si>
    <t>Cash Taxes:</t>
  </si>
  <si>
    <t>Net Income deducts Net Interest Expense; appears to be no non-cash interest.</t>
  </si>
  <si>
    <t>No CapEx, Investments, Debt, or Equity:</t>
  </si>
  <si>
    <t>Yes.</t>
  </si>
  <si>
    <t>Non-Cash Reversals:</t>
  </si>
  <si>
    <t>Yes - D&amp;A, SBC, and Gains/Losses all affect Net Income and are reversed here.</t>
  </si>
  <si>
    <t>No --&gt; We need to fix this and deduct Net Interest in the right section.</t>
  </si>
  <si>
    <t>Yes - it starts with EBITDA, so reversals are minimal. Mostly SBC.</t>
  </si>
  <si>
    <t>Pension Contributions:</t>
  </si>
  <si>
    <t>A bit debatable, but we would consider this an operational item that</t>
  </si>
  <si>
    <t>affects the company's true cash flow, so keeping it in.</t>
  </si>
  <si>
    <t>Cash Flow from Operations - Watches of Switzerland Example (Indirect Method Starting with EBITDA)</t>
  </si>
  <si>
    <t>Cash Flow from Operations - Telstra Example (Direct Method with Reconciliation)</t>
  </si>
  <si>
    <r>
      <t>DIRECT METHOD:</t>
    </r>
    <r>
      <rPr>
        <sz val="12"/>
        <color theme="1"/>
        <rFont val="Calibri"/>
        <family val="2"/>
        <scheme val="minor"/>
      </rPr>
      <t xml:space="preserve"> On its main financial statements, Telstra simply presents "Receipts from</t>
    </r>
  </si>
  <si>
    <t>customers" and "Payments to suppliers." Before we can do anything else, we need a reconciliation</t>
  </si>
  <si>
    <r>
      <t xml:space="preserve">to CFO as calculated under the </t>
    </r>
    <r>
      <rPr>
        <u/>
        <sz val="12"/>
        <color theme="1"/>
        <rFont val="Calibri"/>
        <family val="2"/>
        <scheme val="minor"/>
      </rPr>
      <t>Indirect Method</t>
    </r>
    <r>
      <rPr>
        <sz val="12"/>
        <color theme="1"/>
        <rFont val="Calibri"/>
        <family val="2"/>
        <scheme val="minor"/>
      </rPr>
      <t>, as it's impossible to create forecasts otherwise.</t>
    </r>
  </si>
  <si>
    <t>($ in Millions AUD)</t>
  </si>
  <si>
    <t>(+) Finance Income:</t>
  </si>
  <si>
    <t>(-) Finance Costs:</t>
  </si>
  <si>
    <t>Items Reclassified to Investing/Financing Activities:</t>
  </si>
  <si>
    <t>(-) Net Gains / (+) Losses:</t>
  </si>
  <si>
    <t>(-) Revenue of a Dealer-Lessor:</t>
  </si>
  <si>
    <t>(-) Net Gain on Lease Transactions:</t>
  </si>
  <si>
    <t>(-) Government Grants Received:</t>
  </si>
  <si>
    <t>Non-Cash Adjustments:</t>
  </si>
  <si>
    <t>(+) Defined-Benefit Pension Expense:</t>
  </si>
  <si>
    <t>(+) Impairments:</t>
  </si>
  <si>
    <t>(+) Effect of FX Rate Changes:</t>
  </si>
  <si>
    <t>(+/-) Other Items:</t>
  </si>
  <si>
    <t>Accounts Receivable and Contract Assets:</t>
  </si>
  <si>
    <t>Inventories:</t>
  </si>
  <si>
    <t>Prepayments and Other Assets:</t>
  </si>
  <si>
    <t>Deferred Contract Costs:</t>
  </si>
  <si>
    <t>Deferred Revenue:</t>
  </si>
  <si>
    <t>Accrued Taxes:</t>
  </si>
  <si>
    <t>Provisions:</t>
  </si>
  <si>
    <t>Unclear  --&gt; No specific line for it, so it's probably small (i.e., very similar to Book Taxes).</t>
  </si>
  <si>
    <t>Yes, clearly included.</t>
  </si>
  <si>
    <t>NO! These are being incorrectly removed/reclassified. Delete this.</t>
  </si>
  <si>
    <t>A bit unclear; we probably don't want all the "reclassification" items.</t>
  </si>
  <si>
    <t>Seems to have the standard/most important ones, such as D&amp;A, Impairments, SBC,</t>
  </si>
  <si>
    <t>etc., and some of the Pension Expense is clearly non-cash.</t>
  </si>
  <si>
    <t>and we'd set to the Gains and Losses to 0. It's also worth combining various line items to</t>
  </si>
  <si>
    <t>save space:</t>
  </si>
  <si>
    <t>&lt;-- Zero out in the projections.</t>
  </si>
  <si>
    <t>&lt;-- Standard item to add back or reverse in CFO, but zero out in the forecasts.</t>
  </si>
  <si>
    <t>&lt;-- Keep these, but reclassify into CFI or CFF.</t>
  </si>
  <si>
    <t>&lt;-- Zero out in the projections, if they're used in a valuation or LBO/merger model.</t>
  </si>
  <si>
    <t>&lt;-- Depends heavily on the company, scenario, and business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</si>
</sst>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(* #,##0.0_);_(* \(#,##0.0\);_(* &quot;-&quot;_);_(@_)"/>
    <numFmt numFmtId="165" formatCode="&quot;FY&quot;\ yy"/>
    <numFmt numFmtId="166" formatCode="_(&quot;$&quot;* #,##0_);_(&quot;$&quot;* \(#,##0\);_(&quot;$&quot;* &quot;-&quot;?_);_(@_)"/>
    <numFmt numFmtId="167" formatCode="_-[$£-809]* #,##0.0_-;\-[$£-809]* #,##0.0_-;_-[$£-809]* &quot;-&quot;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16E4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16E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0" fontId="2" fillId="2" borderId="1" xfId="0" applyFont="1" applyFill="1" applyBorder="1"/>
    <xf numFmtId="41" fontId="6" fillId="0" borderId="0" xfId="0" applyNumberFormat="1" applyFont="1"/>
    <xf numFmtId="0" fontId="2" fillId="0" borderId="2" xfId="0" applyFont="1" applyBorder="1"/>
    <xf numFmtId="0" fontId="3" fillId="0" borderId="0" xfId="0" applyFont="1" applyAlignment="1">
      <alignment horizontal="left" indent="1"/>
    </xf>
    <xf numFmtId="0" fontId="10" fillId="0" borderId="0" xfId="0" applyFont="1"/>
    <xf numFmtId="0" fontId="3" fillId="0" borderId="2" xfId="0" applyFont="1" applyBorder="1" applyAlignment="1">
      <alignment horizontal="left"/>
    </xf>
    <xf numFmtId="0" fontId="4" fillId="3" borderId="1" xfId="0" applyFont="1" applyFill="1" applyBorder="1"/>
    <xf numFmtId="0" fontId="5" fillId="3" borderId="1" xfId="0" applyFont="1" applyFill="1" applyBorder="1"/>
    <xf numFmtId="41" fontId="1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0" xfId="0" applyNumberFormat="1" applyFont="1"/>
    <xf numFmtId="165" fontId="3" fillId="2" borderId="1" xfId="0" applyNumberFormat="1" applyFont="1" applyFill="1" applyBorder="1" applyAlignment="1">
      <alignment horizontal="center"/>
    </xf>
    <xf numFmtId="166" fontId="6" fillId="0" borderId="0" xfId="0" applyNumberFormat="1" applyFont="1"/>
    <xf numFmtId="0" fontId="1" fillId="0" borderId="0" xfId="0" applyFont="1" applyAlignment="1">
      <alignment horizontal="left" indent="2"/>
    </xf>
    <xf numFmtId="41" fontId="2" fillId="0" borderId="0" xfId="0" applyNumberFormat="1" applyFont="1"/>
    <xf numFmtId="166" fontId="3" fillId="0" borderId="2" xfId="0" applyNumberFormat="1" applyFont="1" applyBorder="1"/>
    <xf numFmtId="41" fontId="12" fillId="4" borderId="3" xfId="0" applyNumberFormat="1" applyFont="1" applyFill="1" applyBorder="1" applyAlignment="1">
      <alignment horizontal="center"/>
    </xf>
    <xf numFmtId="41" fontId="11" fillId="4" borderId="3" xfId="0" applyNumberFormat="1" applyFont="1" applyFill="1" applyBorder="1" applyAlignment="1">
      <alignment horizontal="center"/>
    </xf>
    <xf numFmtId="166" fontId="9" fillId="0" borderId="0" xfId="0" applyNumberFormat="1" applyFont="1"/>
    <xf numFmtId="164" fontId="6" fillId="0" borderId="0" xfId="0" applyNumberFormat="1" applyFont="1"/>
    <xf numFmtId="0" fontId="3" fillId="0" borderId="2" xfId="0" applyFont="1" applyBorder="1" applyAlignment="1">
      <alignment horizontal="left" indent="1"/>
    </xf>
    <xf numFmtId="41" fontId="6" fillId="0" borderId="2" xfId="0" applyNumberFormat="1" applyFont="1" applyBorder="1"/>
    <xf numFmtId="164" fontId="7" fillId="0" borderId="2" xfId="0" applyNumberFormat="1" applyFont="1" applyBorder="1"/>
    <xf numFmtId="164" fontId="3" fillId="0" borderId="2" xfId="0" applyNumberFormat="1" applyFont="1" applyBorder="1"/>
    <xf numFmtId="167" fontId="9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/>
    <xf numFmtId="41" fontId="11" fillId="0" borderId="0" xfId="0" applyNumberFormat="1" applyFont="1" applyAlignment="1">
      <alignment horizontal="center"/>
    </xf>
    <xf numFmtId="167" fontId="7" fillId="0" borderId="0" xfId="0" applyNumberFormat="1" applyFont="1"/>
    <xf numFmtId="164" fontId="11" fillId="0" borderId="0" xfId="0" applyNumberFormat="1" applyFont="1"/>
    <xf numFmtId="166" fontId="7" fillId="0" borderId="0" xfId="0" applyNumberFormat="1" applyFont="1"/>
  </cellXfs>
  <cellStyles count="2">
    <cellStyle name="Normal" xfId="0" builtinId="0"/>
    <cellStyle name="Normal 2" xfId="1" xr:uid="{5C02F74C-5CB9-4B3B-B7A3-5D9606E159C0}"/>
  </cellStyles>
  <dxfs count="0"/>
  <tableStyles count="0" defaultTableStyle="TableStyleMedium2" defaultPivotStyle="PivotStyleLight16"/>
  <colors>
    <mruColors>
      <color rgb="FF0016E4"/>
      <color rgb="FF1F497D"/>
      <color rgb="FF44546A"/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0067-CE95-4BF2-868F-DCF02FDDF668}">
  <sheetPr>
    <pageSetUpPr autoPageBreaks="0"/>
  </sheetPr>
  <dimension ref="B2:S42"/>
  <sheetViews>
    <sheetView showGridLines="0" tabSelected="1" zoomScaleNormal="100" workbookViewId="0">
      <selection activeCell="B2" sqref="B2"/>
    </sheetView>
  </sheetViews>
  <sheetFormatPr defaultColWidth="9.15234375" defaultRowHeight="15.9" x14ac:dyDescent="0.45"/>
  <cols>
    <col min="1" max="2" width="2.69140625" style="2" customWidth="1"/>
    <col min="3" max="3" width="44" style="2" customWidth="1"/>
    <col min="4" max="6" width="11.15234375" style="2" bestFit="1" customWidth="1"/>
    <col min="7" max="8" width="2.69140625" style="2" customWidth="1"/>
    <col min="9" max="19" width="11.15234375" style="2" customWidth="1"/>
    <col min="20" max="16384" width="9.15234375" style="2"/>
  </cols>
  <sheetData>
    <row r="2" spans="2:19" ht="18.45" x14ac:dyDescent="0.5">
      <c r="B2" s="8" t="s">
        <v>20</v>
      </c>
    </row>
    <row r="3" spans="2:19" x14ac:dyDescent="0.45">
      <c r="B3" s="13" t="s">
        <v>8</v>
      </c>
    </row>
    <row r="5" spans="2:19" x14ac:dyDescent="0.45">
      <c r="B5" s="1" t="s">
        <v>16</v>
      </c>
    </row>
    <row r="6" spans="2:19" x14ac:dyDescent="0.45">
      <c r="B6" s="13" t="s">
        <v>17</v>
      </c>
    </row>
    <row r="7" spans="2:19" x14ac:dyDescent="0.45">
      <c r="B7" s="13" t="s">
        <v>18</v>
      </c>
    </row>
    <row r="9" spans="2:19" x14ac:dyDescent="0.45">
      <c r="B9" s="13" t="s">
        <v>19</v>
      </c>
    </row>
    <row r="11" spans="2:19" x14ac:dyDescent="0.45">
      <c r="B11" s="10" t="s">
        <v>1</v>
      </c>
      <c r="C11" s="11"/>
      <c r="D11" s="11"/>
      <c r="E11" s="11"/>
      <c r="F11" s="11"/>
    </row>
    <row r="13" spans="2:19" x14ac:dyDescent="0.45">
      <c r="C13" s="3" t="s">
        <v>3</v>
      </c>
      <c r="D13" s="16">
        <v>44926</v>
      </c>
      <c r="E13" s="16">
        <v>45291</v>
      </c>
      <c r="F13" s="16">
        <v>45657</v>
      </c>
      <c r="H13" s="3" t="s">
        <v>58</v>
      </c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19" x14ac:dyDescent="0.45">
      <c r="C14" s="7" t="s">
        <v>0</v>
      </c>
      <c r="D14" s="23">
        <v>2780</v>
      </c>
      <c r="E14" s="23">
        <v>4138</v>
      </c>
      <c r="F14" s="23">
        <v>4091</v>
      </c>
    </row>
    <row r="15" spans="2:19" x14ac:dyDescent="0.45">
      <c r="C15" s="18" t="s">
        <v>9</v>
      </c>
      <c r="D15" s="5">
        <v>2700</v>
      </c>
      <c r="E15" s="5">
        <v>2801</v>
      </c>
      <c r="F15" s="5">
        <v>2981</v>
      </c>
      <c r="I15" s="1" t="s">
        <v>63</v>
      </c>
      <c r="M15" s="13" t="s">
        <v>59</v>
      </c>
    </row>
    <row r="16" spans="2:19" x14ac:dyDescent="0.45">
      <c r="C16" s="18" t="s">
        <v>10</v>
      </c>
      <c r="D16" s="5">
        <v>220</v>
      </c>
      <c r="E16" s="5">
        <v>251</v>
      </c>
      <c r="F16" s="5">
        <v>304</v>
      </c>
    </row>
    <row r="17" spans="2:13" x14ac:dyDescent="0.45">
      <c r="C17" s="18" t="s">
        <v>4</v>
      </c>
      <c r="D17" s="5">
        <v>582</v>
      </c>
      <c r="E17" s="5">
        <v>298</v>
      </c>
      <c r="F17" s="5">
        <v>-180</v>
      </c>
      <c r="I17" s="1" t="s">
        <v>60</v>
      </c>
      <c r="M17" s="13" t="s">
        <v>61</v>
      </c>
    </row>
    <row r="18" spans="2:13" x14ac:dyDescent="0.45">
      <c r="C18" s="18" t="s">
        <v>11</v>
      </c>
      <c r="D18" s="5">
        <v>172</v>
      </c>
      <c r="E18" s="5">
        <v>94</v>
      </c>
      <c r="F18" s="5">
        <v>26</v>
      </c>
    </row>
    <row r="19" spans="2:13" x14ac:dyDescent="0.45">
      <c r="C19" s="7" t="s">
        <v>12</v>
      </c>
      <c r="I19" s="1" t="s">
        <v>62</v>
      </c>
      <c r="M19" s="13" t="s">
        <v>64</v>
      </c>
    </row>
    <row r="20" spans="2:13" x14ac:dyDescent="0.45">
      <c r="C20" s="18" t="s">
        <v>13</v>
      </c>
      <c r="D20" s="5">
        <v>403</v>
      </c>
      <c r="E20" s="5">
        <v>1613</v>
      </c>
      <c r="F20" s="5">
        <v>-854</v>
      </c>
    </row>
    <row r="21" spans="2:13" x14ac:dyDescent="0.45">
      <c r="C21" s="18" t="s">
        <v>14</v>
      </c>
      <c r="D21" s="5">
        <v>22</v>
      </c>
      <c r="E21" s="5">
        <v>-85</v>
      </c>
      <c r="F21" s="5">
        <v>-308</v>
      </c>
      <c r="I21" s="1" t="s">
        <v>65</v>
      </c>
      <c r="M21" s="13" t="s">
        <v>66</v>
      </c>
    </row>
    <row r="22" spans="2:13" x14ac:dyDescent="0.45">
      <c r="C22" s="18" t="s">
        <v>6</v>
      </c>
      <c r="D22" s="5">
        <v>-2237</v>
      </c>
      <c r="E22" s="5">
        <v>-1216</v>
      </c>
      <c r="F22" s="5">
        <v>1008</v>
      </c>
    </row>
    <row r="23" spans="2:13" x14ac:dyDescent="0.45">
      <c r="C23" s="18" t="s">
        <v>15</v>
      </c>
      <c r="D23" s="5">
        <v>-624</v>
      </c>
      <c r="E23" s="5">
        <v>727</v>
      </c>
      <c r="F23" s="5">
        <v>299</v>
      </c>
      <c r="I23" s="1" t="s">
        <v>67</v>
      </c>
      <c r="M23" s="13" t="s">
        <v>68</v>
      </c>
    </row>
    <row r="24" spans="2:13" x14ac:dyDescent="0.45">
      <c r="C24" s="9" t="s">
        <v>2</v>
      </c>
      <c r="D24" s="20">
        <f>SUM(D14:D23)</f>
        <v>4018</v>
      </c>
      <c r="E24" s="20">
        <f t="shared" ref="E24:F24" si="0">SUM(E14:E23)</f>
        <v>8621</v>
      </c>
      <c r="F24" s="20">
        <f t="shared" si="0"/>
        <v>7367</v>
      </c>
    </row>
    <row r="26" spans="2:13" x14ac:dyDescent="0.45">
      <c r="B26" s="13"/>
      <c r="C26" s="13" t="s">
        <v>21</v>
      </c>
      <c r="D26" s="13"/>
      <c r="F26" s="13"/>
    </row>
    <row r="27" spans="2:13" x14ac:dyDescent="0.45">
      <c r="B27" s="13"/>
      <c r="C27" s="13" t="s">
        <v>22</v>
      </c>
      <c r="D27" s="13"/>
      <c r="E27" s="13"/>
      <c r="F27" s="5"/>
    </row>
    <row r="28" spans="2:13" x14ac:dyDescent="0.45">
      <c r="B28" s="13"/>
      <c r="C28" s="14" t="s">
        <v>23</v>
      </c>
      <c r="D28" s="13"/>
      <c r="E28" s="13"/>
      <c r="F28" s="12"/>
    </row>
    <row r="29" spans="2:13" x14ac:dyDescent="0.45">
      <c r="B29" s="13"/>
      <c r="C29" s="13" t="s">
        <v>24</v>
      </c>
      <c r="D29" s="13"/>
      <c r="E29" s="13"/>
      <c r="F29" s="13"/>
    </row>
    <row r="30" spans="2:13" x14ac:dyDescent="0.45">
      <c r="B30" s="13"/>
      <c r="C30" s="13"/>
      <c r="D30" s="13"/>
      <c r="E30" s="13"/>
      <c r="F30" s="13"/>
    </row>
    <row r="31" spans="2:13" x14ac:dyDescent="0.45">
      <c r="B31" s="13"/>
      <c r="C31" s="3" t="s">
        <v>3</v>
      </c>
      <c r="D31" s="16">
        <v>44926</v>
      </c>
      <c r="E31" s="16">
        <v>45291</v>
      </c>
      <c r="F31" s="16">
        <v>45657</v>
      </c>
    </row>
    <row r="32" spans="2:13" x14ac:dyDescent="0.45">
      <c r="B32" s="13"/>
      <c r="C32" s="7" t="s">
        <v>0</v>
      </c>
      <c r="D32" s="35">
        <f>D14</f>
        <v>2780</v>
      </c>
      <c r="E32" s="35">
        <f t="shared" ref="E32:F32" si="1">E14</f>
        <v>4138</v>
      </c>
      <c r="F32" s="35">
        <f t="shared" si="1"/>
        <v>4091</v>
      </c>
    </row>
    <row r="33" spans="2:9" x14ac:dyDescent="0.45">
      <c r="B33" s="13"/>
      <c r="C33" s="18" t="s">
        <v>9</v>
      </c>
      <c r="D33" s="12">
        <f>D15</f>
        <v>2700</v>
      </c>
      <c r="E33" s="12">
        <f t="shared" ref="E33:F33" si="2">E15</f>
        <v>2801</v>
      </c>
      <c r="F33" s="12">
        <f t="shared" si="2"/>
        <v>2981</v>
      </c>
    </row>
    <row r="34" spans="2:9" x14ac:dyDescent="0.45">
      <c r="B34" s="13"/>
      <c r="C34" s="18" t="s">
        <v>10</v>
      </c>
      <c r="D34" s="21">
        <v>0</v>
      </c>
      <c r="E34" s="22">
        <f>D34</f>
        <v>0</v>
      </c>
      <c r="F34" s="22">
        <f t="shared" ref="F34:F36" si="3">E34</f>
        <v>0</v>
      </c>
      <c r="I34" s="13" t="s">
        <v>110</v>
      </c>
    </row>
    <row r="35" spans="2:9" x14ac:dyDescent="0.45">
      <c r="B35" s="13"/>
      <c r="C35" s="18" t="s">
        <v>4</v>
      </c>
      <c r="D35" s="12">
        <f>D17</f>
        <v>582</v>
      </c>
      <c r="E35" s="12">
        <f t="shared" ref="E35:F35" si="4">E17</f>
        <v>298</v>
      </c>
      <c r="F35" s="12">
        <f t="shared" si="4"/>
        <v>-180</v>
      </c>
    </row>
    <row r="36" spans="2:9" x14ac:dyDescent="0.45">
      <c r="B36" s="13"/>
      <c r="C36" s="18" t="s">
        <v>11</v>
      </c>
      <c r="D36" s="21">
        <v>0</v>
      </c>
      <c r="E36" s="22">
        <f>D36</f>
        <v>0</v>
      </c>
      <c r="F36" s="22">
        <f t="shared" si="3"/>
        <v>0</v>
      </c>
    </row>
    <row r="37" spans="2:9" x14ac:dyDescent="0.45">
      <c r="C37" s="18" t="s">
        <v>5</v>
      </c>
      <c r="D37" s="19">
        <f>SUM(D20:D23)</f>
        <v>-2436</v>
      </c>
      <c r="E37" s="19">
        <f t="shared" ref="E37:F37" si="5">SUM(E20:E23)</f>
        <v>1039</v>
      </c>
      <c r="F37" s="19">
        <f t="shared" si="5"/>
        <v>145</v>
      </c>
    </row>
    <row r="38" spans="2:9" x14ac:dyDescent="0.45">
      <c r="C38" s="9" t="s">
        <v>2</v>
      </c>
      <c r="D38" s="20">
        <f>SUM(D32:D37)</f>
        <v>3626</v>
      </c>
      <c r="E38" s="20">
        <f t="shared" ref="E38:F38" si="6">SUM(E32:E37)</f>
        <v>8276</v>
      </c>
      <c r="F38" s="20">
        <f t="shared" si="6"/>
        <v>7037</v>
      </c>
    </row>
    <row r="40" spans="2:9" x14ac:dyDescent="0.45">
      <c r="C40" s="13" t="s">
        <v>25</v>
      </c>
    </row>
    <row r="41" spans="2:9" x14ac:dyDescent="0.45">
      <c r="C41" s="13" t="s">
        <v>26</v>
      </c>
    </row>
    <row r="42" spans="2:9" x14ac:dyDescent="0.45">
      <c r="C42" s="13" t="s">
        <v>27</v>
      </c>
    </row>
  </sheetData>
  <pageMargins left="0.7" right="0.7" top="0.75" bottom="0.75" header="0.3" footer="0.3"/>
  <pageSetup scale="59" orientation="portrait" r:id="rId1"/>
  <ignoredErrors>
    <ignoredError sqref="D24:F24" formulaRange="1"/>
    <ignoredError sqref="E34:F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3B5-1E37-4521-9936-3CFB2D393811}">
  <sheetPr>
    <pageSetUpPr autoPageBreaks="0"/>
  </sheetPr>
  <dimension ref="B2:S60"/>
  <sheetViews>
    <sheetView showGridLines="0" zoomScaleNormal="100" workbookViewId="0">
      <selection activeCell="B2" sqref="B2"/>
    </sheetView>
  </sheetViews>
  <sheetFormatPr defaultColWidth="9.15234375" defaultRowHeight="15.9" x14ac:dyDescent="0.45"/>
  <cols>
    <col min="1" max="2" width="2.69140625" style="2" customWidth="1"/>
    <col min="3" max="3" width="44" style="2" customWidth="1"/>
    <col min="4" max="6" width="11.15234375" style="2" bestFit="1" customWidth="1"/>
    <col min="7" max="8" width="2.69140625" style="2" customWidth="1"/>
    <col min="9" max="19" width="11.15234375" style="2" customWidth="1"/>
    <col min="20" max="16384" width="9.15234375" style="2"/>
  </cols>
  <sheetData>
    <row r="2" spans="2:19" ht="18.45" x14ac:dyDescent="0.5">
      <c r="B2" s="8" t="s">
        <v>74</v>
      </c>
    </row>
    <row r="3" spans="2:19" x14ac:dyDescent="0.45">
      <c r="B3" s="13" t="s">
        <v>33</v>
      </c>
    </row>
    <row r="5" spans="2:19" x14ac:dyDescent="0.45">
      <c r="B5" s="1" t="s">
        <v>28</v>
      </c>
      <c r="C5" s="13"/>
      <c r="D5" s="13"/>
      <c r="E5" s="13"/>
      <c r="F5" s="13"/>
      <c r="G5" s="13"/>
    </row>
    <row r="6" spans="2:19" x14ac:dyDescent="0.45">
      <c r="B6" s="13" t="s">
        <v>29</v>
      </c>
      <c r="C6" s="13"/>
      <c r="D6" s="13"/>
      <c r="E6" s="13"/>
      <c r="F6" s="13"/>
      <c r="G6" s="13"/>
    </row>
    <row r="7" spans="2:19" x14ac:dyDescent="0.45">
      <c r="B7" s="13" t="s">
        <v>30</v>
      </c>
      <c r="C7" s="13"/>
      <c r="D7" s="13"/>
      <c r="E7" s="13"/>
      <c r="F7" s="13"/>
      <c r="G7" s="13"/>
    </row>
    <row r="8" spans="2:19" x14ac:dyDescent="0.45">
      <c r="B8" s="13" t="s">
        <v>31</v>
      </c>
      <c r="C8" s="13"/>
      <c r="D8" s="13"/>
      <c r="E8" s="13"/>
      <c r="F8" s="13"/>
      <c r="G8" s="13"/>
    </row>
    <row r="9" spans="2:19" x14ac:dyDescent="0.45">
      <c r="B9" s="13" t="s">
        <v>32</v>
      </c>
      <c r="C9" s="13"/>
      <c r="D9" s="13"/>
      <c r="E9" s="13"/>
      <c r="F9" s="13"/>
      <c r="G9" s="13"/>
    </row>
    <row r="11" spans="2:19" x14ac:dyDescent="0.45">
      <c r="B11" s="10" t="s">
        <v>1</v>
      </c>
      <c r="C11" s="11"/>
      <c r="D11" s="11"/>
      <c r="E11" s="11"/>
      <c r="F11" s="11"/>
    </row>
    <row r="13" spans="2:19" x14ac:dyDescent="0.45">
      <c r="C13" s="3" t="s">
        <v>3</v>
      </c>
      <c r="D13" s="16">
        <v>45412</v>
      </c>
      <c r="E13" s="16">
        <v>45777</v>
      </c>
      <c r="F13" s="16"/>
      <c r="H13" s="3" t="s">
        <v>58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19" x14ac:dyDescent="0.45">
      <c r="C14" s="7" t="s">
        <v>34</v>
      </c>
      <c r="D14" s="29">
        <v>178.9</v>
      </c>
      <c r="E14" s="29">
        <v>192.3</v>
      </c>
      <c r="F14" s="17"/>
    </row>
    <row r="15" spans="2:19" x14ac:dyDescent="0.45">
      <c r="C15" s="18" t="s">
        <v>10</v>
      </c>
      <c r="D15" s="24">
        <v>2.1</v>
      </c>
      <c r="E15" s="24">
        <v>1.8</v>
      </c>
      <c r="F15" s="5"/>
      <c r="I15" s="1" t="s">
        <v>63</v>
      </c>
      <c r="M15" s="13" t="s">
        <v>61</v>
      </c>
    </row>
    <row r="16" spans="2:19" x14ac:dyDescent="0.45">
      <c r="C16" s="18" t="s">
        <v>35</v>
      </c>
      <c r="D16" s="24">
        <v>0</v>
      </c>
      <c r="E16" s="24">
        <v>0.2</v>
      </c>
      <c r="F16" s="5"/>
    </row>
    <row r="17" spans="2:13" x14ac:dyDescent="0.45">
      <c r="C17" s="18" t="s">
        <v>5</v>
      </c>
      <c r="D17" s="24">
        <v>-20.3</v>
      </c>
      <c r="E17" s="24">
        <v>-52.2</v>
      </c>
      <c r="I17" s="1" t="s">
        <v>60</v>
      </c>
      <c r="M17" s="13" t="s">
        <v>61</v>
      </c>
    </row>
    <row r="18" spans="2:13" x14ac:dyDescent="0.45">
      <c r="C18" s="18" t="s">
        <v>36</v>
      </c>
      <c r="D18" s="24">
        <v>-0.7</v>
      </c>
      <c r="E18" s="24">
        <v>-0.7</v>
      </c>
    </row>
    <row r="19" spans="2:13" x14ac:dyDescent="0.45">
      <c r="C19" s="18" t="s">
        <v>37</v>
      </c>
      <c r="D19" s="24">
        <v>-33.5</v>
      </c>
      <c r="E19" s="24">
        <v>-29.7</v>
      </c>
      <c r="I19" s="1" t="s">
        <v>62</v>
      </c>
      <c r="M19" s="13" t="s">
        <v>69</v>
      </c>
    </row>
    <row r="20" spans="2:13" x14ac:dyDescent="0.45">
      <c r="C20" s="25" t="s">
        <v>39</v>
      </c>
      <c r="D20" s="27">
        <f>SUM(D14:D19)</f>
        <v>126.5</v>
      </c>
      <c r="E20" s="27">
        <f>SUM(E14:E19)</f>
        <v>111.70000000000003</v>
      </c>
      <c r="F20" s="26"/>
    </row>
    <row r="21" spans="2:13" x14ac:dyDescent="0.45">
      <c r="C21" s="18" t="s">
        <v>40</v>
      </c>
      <c r="D21" s="24">
        <v>-2.7</v>
      </c>
      <c r="E21" s="24">
        <v>-2.8</v>
      </c>
      <c r="F21" s="5"/>
      <c r="I21" s="1" t="s">
        <v>65</v>
      </c>
      <c r="M21" s="13" t="s">
        <v>66</v>
      </c>
    </row>
    <row r="22" spans="2:13" x14ac:dyDescent="0.45">
      <c r="C22" s="18" t="s">
        <v>38</v>
      </c>
      <c r="D22" s="30">
        <v>-6.2</v>
      </c>
      <c r="E22" s="30">
        <v>-11.1</v>
      </c>
    </row>
    <row r="23" spans="2:13" x14ac:dyDescent="0.45">
      <c r="C23" s="25" t="s">
        <v>41</v>
      </c>
      <c r="D23" s="28">
        <f>SUM(D20:D22)</f>
        <v>117.6</v>
      </c>
      <c r="E23" s="28">
        <f>SUM(E20:E22)</f>
        <v>97.80000000000004</v>
      </c>
      <c r="F23" s="6"/>
      <c r="I23" s="1" t="s">
        <v>67</v>
      </c>
      <c r="M23" s="13" t="s">
        <v>70</v>
      </c>
    </row>
    <row r="24" spans="2:13" x14ac:dyDescent="0.45">
      <c r="C24" s="18" t="s">
        <v>42</v>
      </c>
      <c r="D24" s="24">
        <v>-78</v>
      </c>
      <c r="E24" s="24">
        <v>-72.599999999999994</v>
      </c>
    </row>
    <row r="25" spans="2:13" x14ac:dyDescent="0.45">
      <c r="B25" s="13"/>
      <c r="C25" s="18" t="s">
        <v>43</v>
      </c>
      <c r="D25" s="24">
        <v>-44.2</v>
      </c>
      <c r="E25" s="24">
        <v>-106.9</v>
      </c>
      <c r="I25" s="1" t="s">
        <v>71</v>
      </c>
      <c r="M25" s="13" t="s">
        <v>72</v>
      </c>
    </row>
    <row r="26" spans="2:13" x14ac:dyDescent="0.45">
      <c r="B26" s="13"/>
      <c r="C26" s="18" t="s">
        <v>44</v>
      </c>
      <c r="D26" s="24">
        <v>0</v>
      </c>
      <c r="E26" s="24">
        <v>-0.7</v>
      </c>
      <c r="M26" s="13" t="s">
        <v>73</v>
      </c>
    </row>
    <row r="27" spans="2:13" x14ac:dyDescent="0.45">
      <c r="B27" s="13"/>
      <c r="C27" s="18" t="s">
        <v>45</v>
      </c>
      <c r="D27" s="24">
        <v>-7.2</v>
      </c>
      <c r="E27" s="24">
        <v>-11.3</v>
      </c>
    </row>
    <row r="28" spans="2:13" x14ac:dyDescent="0.45">
      <c r="B28" s="13"/>
      <c r="C28" s="18" t="s">
        <v>46</v>
      </c>
      <c r="D28" s="24">
        <v>-2.2000000000000002</v>
      </c>
      <c r="E28" s="24">
        <v>-1.5</v>
      </c>
    </row>
    <row r="29" spans="2:13" x14ac:dyDescent="0.45">
      <c r="B29" s="13"/>
      <c r="C29" s="18" t="s">
        <v>49</v>
      </c>
      <c r="D29" s="24">
        <v>0</v>
      </c>
      <c r="E29" s="24">
        <v>2.7</v>
      </c>
    </row>
    <row r="30" spans="2:13" x14ac:dyDescent="0.45">
      <c r="B30" s="13"/>
      <c r="C30" s="18" t="s">
        <v>47</v>
      </c>
      <c r="D30" s="24">
        <v>-2.5</v>
      </c>
      <c r="E30" s="24">
        <v>-8.6</v>
      </c>
    </row>
    <row r="31" spans="2:13" x14ac:dyDescent="0.45">
      <c r="B31" s="13"/>
      <c r="C31" s="18" t="s">
        <v>7</v>
      </c>
      <c r="D31" s="24">
        <v>-5</v>
      </c>
      <c r="E31" s="24">
        <v>85.7</v>
      </c>
    </row>
    <row r="32" spans="2:13" x14ac:dyDescent="0.45">
      <c r="B32" s="13"/>
      <c r="C32" s="25" t="s">
        <v>48</v>
      </c>
      <c r="D32" s="28">
        <f>SUM(D23:D31)</f>
        <v>-21.500000000000007</v>
      </c>
      <c r="E32" s="28">
        <f>SUM(E23:E31)</f>
        <v>-15.399999999999949</v>
      </c>
      <c r="F32" s="6"/>
    </row>
    <row r="33" spans="2:9" x14ac:dyDescent="0.45">
      <c r="B33" s="13"/>
    </row>
    <row r="34" spans="2:9" x14ac:dyDescent="0.45">
      <c r="B34" s="13"/>
      <c r="C34" s="13" t="s">
        <v>50</v>
      </c>
    </row>
    <row r="35" spans="2:9" x14ac:dyDescent="0.45">
      <c r="B35" s="13"/>
      <c r="C35" s="13" t="s">
        <v>51</v>
      </c>
    </row>
    <row r="36" spans="2:9" x14ac:dyDescent="0.45">
      <c r="B36" s="13"/>
    </row>
    <row r="37" spans="2:9" x14ac:dyDescent="0.45">
      <c r="B37" s="13"/>
      <c r="C37" s="13" t="s">
        <v>52</v>
      </c>
    </row>
    <row r="38" spans="2:9" x14ac:dyDescent="0.45">
      <c r="B38" s="13"/>
      <c r="C38" s="13" t="s">
        <v>53</v>
      </c>
    </row>
    <row r="39" spans="2:9" x14ac:dyDescent="0.45">
      <c r="B39" s="13"/>
    </row>
    <row r="40" spans="2:9" x14ac:dyDescent="0.45">
      <c r="B40" s="13"/>
      <c r="C40" s="13" t="s">
        <v>54</v>
      </c>
    </row>
    <row r="41" spans="2:9" x14ac:dyDescent="0.45">
      <c r="B41" s="13"/>
      <c r="C41" s="13" t="s">
        <v>55</v>
      </c>
    </row>
    <row r="42" spans="2:9" x14ac:dyDescent="0.45">
      <c r="B42" s="13"/>
      <c r="C42" s="13" t="s">
        <v>56</v>
      </c>
    </row>
    <row r="43" spans="2:9" x14ac:dyDescent="0.45">
      <c r="B43" s="13"/>
    </row>
    <row r="44" spans="2:9" x14ac:dyDescent="0.45">
      <c r="C44" s="3" t="s">
        <v>3</v>
      </c>
      <c r="D44" s="16">
        <f>D13</f>
        <v>45412</v>
      </c>
      <c r="E44" s="16">
        <f t="shared" ref="E44" si="0">E13</f>
        <v>45777</v>
      </c>
      <c r="F44" s="16"/>
    </row>
    <row r="45" spans="2:9" x14ac:dyDescent="0.45">
      <c r="C45" s="7" t="str">
        <f>C14</f>
        <v>Adjusted EBITDA:</v>
      </c>
      <c r="D45" s="33">
        <f>D14</f>
        <v>178.9</v>
      </c>
      <c r="E45" s="33">
        <f>E14</f>
        <v>192.3</v>
      </c>
      <c r="F45" s="31"/>
    </row>
    <row r="46" spans="2:9" x14ac:dyDescent="0.45">
      <c r="C46" s="18" t="str">
        <f t="shared" ref="C46:D50" si="1">C15</f>
        <v>(+) Stock-Based Compensation:</v>
      </c>
      <c r="D46" s="21">
        <v>0</v>
      </c>
      <c r="E46" s="22">
        <f>D46</f>
        <v>0</v>
      </c>
      <c r="F46" s="12"/>
      <c r="I46" s="13" t="s">
        <v>110</v>
      </c>
    </row>
    <row r="47" spans="2:9" x14ac:dyDescent="0.45">
      <c r="C47" s="18" t="str">
        <f t="shared" si="1"/>
        <v>(+/-) JV/Associate Net Income:</v>
      </c>
      <c r="D47" s="34">
        <f>D16</f>
        <v>0</v>
      </c>
      <c r="E47" s="34">
        <f t="shared" ref="E47" si="2">E16</f>
        <v>0.2</v>
      </c>
      <c r="F47" s="32"/>
    </row>
    <row r="48" spans="2:9" x14ac:dyDescent="0.45">
      <c r="C48" s="18" t="str">
        <f t="shared" si="1"/>
        <v>(+/-) Change in Working Capital:</v>
      </c>
      <c r="D48" s="34">
        <f t="shared" si="1"/>
        <v>-20.3</v>
      </c>
      <c r="E48" s="34">
        <f t="shared" ref="E48" si="3">E17</f>
        <v>-52.2</v>
      </c>
      <c r="F48" s="32"/>
    </row>
    <row r="49" spans="3:9" x14ac:dyDescent="0.45">
      <c r="C49" s="18" t="str">
        <f t="shared" si="1"/>
        <v>(-) Pension Contributions:</v>
      </c>
      <c r="D49" s="34">
        <f t="shared" si="1"/>
        <v>-0.7</v>
      </c>
      <c r="E49" s="34">
        <f t="shared" ref="E49:E50" si="4">E18</f>
        <v>-0.7</v>
      </c>
      <c r="F49" s="32"/>
    </row>
    <row r="50" spans="3:9" x14ac:dyDescent="0.45">
      <c r="C50" s="18" t="str">
        <f t="shared" si="1"/>
        <v>(-) Cash Taxes:</v>
      </c>
      <c r="D50" s="34">
        <f>D19</f>
        <v>-33.5</v>
      </c>
      <c r="E50" s="34">
        <f t="shared" si="4"/>
        <v>-29.7</v>
      </c>
      <c r="F50" s="32"/>
    </row>
    <row r="51" spans="3:9" x14ac:dyDescent="0.45">
      <c r="C51" s="18" t="s">
        <v>38</v>
      </c>
      <c r="D51" s="34">
        <f>D22</f>
        <v>-6.2</v>
      </c>
      <c r="E51" s="34">
        <f>E22</f>
        <v>-11.1</v>
      </c>
      <c r="F51" s="32"/>
    </row>
    <row r="52" spans="3:9" x14ac:dyDescent="0.45">
      <c r="C52" s="25" t="s">
        <v>2</v>
      </c>
      <c r="D52" s="27">
        <f>SUM(D45:D51)</f>
        <v>118.2</v>
      </c>
      <c r="E52" s="27">
        <f>SUM(E45:E51)</f>
        <v>98.800000000000026</v>
      </c>
      <c r="F52" s="32"/>
    </row>
    <row r="53" spans="3:9" x14ac:dyDescent="0.45">
      <c r="C53" s="18" t="str">
        <f>C21</f>
        <v>(-) Maintenance CapEx:</v>
      </c>
      <c r="D53" s="34">
        <f>D21</f>
        <v>-2.7</v>
      </c>
      <c r="E53" s="34">
        <f>E21</f>
        <v>-2.8</v>
      </c>
      <c r="F53" s="32"/>
    </row>
    <row r="54" spans="3:9" x14ac:dyDescent="0.45">
      <c r="C54" s="18" t="str">
        <f>C24</f>
        <v>(-) Growth CapEx:</v>
      </c>
      <c r="D54" s="34">
        <f>D24</f>
        <v>-78</v>
      </c>
      <c r="E54" s="34">
        <f>E24</f>
        <v>-72.599999999999994</v>
      </c>
      <c r="F54" s="32"/>
    </row>
    <row r="55" spans="3:9" x14ac:dyDescent="0.45">
      <c r="C55" s="18" t="s">
        <v>43</v>
      </c>
      <c r="D55" s="21" t="s">
        <v>57</v>
      </c>
      <c r="E55" s="22" t="str">
        <f>D55</f>
        <v>????</v>
      </c>
      <c r="F55" s="32"/>
      <c r="I55" s="13" t="s">
        <v>111</v>
      </c>
    </row>
    <row r="56" spans="3:9" x14ac:dyDescent="0.45">
      <c r="C56" s="25" t="str">
        <f>C23</f>
        <v>Free Cash Flow:</v>
      </c>
      <c r="D56" s="28">
        <f>SUM(D52:D55)</f>
        <v>37.5</v>
      </c>
      <c r="E56" s="28">
        <f>SUM(E52:E55)</f>
        <v>23.400000000000034</v>
      </c>
      <c r="F56" s="32"/>
    </row>
    <row r="58" spans="3:9" x14ac:dyDescent="0.45">
      <c r="C58" s="13" t="s">
        <v>25</v>
      </c>
    </row>
    <row r="59" spans="3:9" x14ac:dyDescent="0.45">
      <c r="C59" s="13" t="s">
        <v>26</v>
      </c>
    </row>
    <row r="60" spans="3:9" x14ac:dyDescent="0.45">
      <c r="C60" s="13" t="s">
        <v>27</v>
      </c>
    </row>
  </sheetData>
  <pageMargins left="0.7" right="0.7" top="0.75" bottom="0.75" header="0.3" footer="0.3"/>
  <pageSetup scale="59" orientation="portrait" r:id="rId1"/>
  <ignoredErrors>
    <ignoredError sqref="D20:E20" formulaRange="1"/>
    <ignoredError sqref="C54 E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76CA-5ACB-4D3B-ACE7-5A73890DB254}">
  <sheetPr>
    <pageSetUpPr autoPageBreaks="0"/>
  </sheetPr>
  <dimension ref="B2:S64"/>
  <sheetViews>
    <sheetView showGridLines="0" zoomScaleNormal="100" workbookViewId="0">
      <selection activeCell="B2" sqref="B2"/>
    </sheetView>
  </sheetViews>
  <sheetFormatPr defaultColWidth="9.15234375" defaultRowHeight="15.9" x14ac:dyDescent="0.45"/>
  <cols>
    <col min="1" max="2" width="2.69140625" style="2" customWidth="1"/>
    <col min="3" max="3" width="44" style="2" customWidth="1"/>
    <col min="4" max="6" width="11.15234375" style="2" bestFit="1" customWidth="1"/>
    <col min="7" max="8" width="2.69140625" style="2" customWidth="1"/>
    <col min="9" max="19" width="11.15234375" style="2" customWidth="1"/>
    <col min="20" max="16384" width="9.15234375" style="2"/>
  </cols>
  <sheetData>
    <row r="2" spans="2:19" ht="18.45" x14ac:dyDescent="0.5">
      <c r="B2" s="8" t="s">
        <v>75</v>
      </c>
    </row>
    <row r="3" spans="2:19" x14ac:dyDescent="0.45">
      <c r="B3" s="13" t="s">
        <v>79</v>
      </c>
    </row>
    <row r="5" spans="2:19" x14ac:dyDescent="0.45">
      <c r="B5" s="1" t="s">
        <v>76</v>
      </c>
      <c r="K5" s="15"/>
      <c r="L5" s="15"/>
    </row>
    <row r="6" spans="2:19" x14ac:dyDescent="0.45">
      <c r="B6" s="13" t="s">
        <v>77</v>
      </c>
    </row>
    <row r="7" spans="2:19" x14ac:dyDescent="0.45">
      <c r="B7" s="13" t="s">
        <v>78</v>
      </c>
    </row>
    <row r="9" spans="2:19" x14ac:dyDescent="0.45">
      <c r="B9" s="10" t="s">
        <v>1</v>
      </c>
      <c r="C9" s="11"/>
      <c r="D9" s="11"/>
      <c r="E9" s="11"/>
      <c r="F9" s="11"/>
    </row>
    <row r="11" spans="2:19" x14ac:dyDescent="0.45">
      <c r="C11" s="3" t="s">
        <v>3</v>
      </c>
      <c r="D11" s="16">
        <v>45473</v>
      </c>
      <c r="E11" s="16">
        <v>45838</v>
      </c>
      <c r="F11" s="16"/>
      <c r="H11" s="3" t="s">
        <v>58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2:19" x14ac:dyDescent="0.45">
      <c r="C12" s="7" t="s">
        <v>0</v>
      </c>
      <c r="D12" s="23">
        <v>1788</v>
      </c>
      <c r="E12" s="23">
        <v>2343</v>
      </c>
      <c r="F12" s="17"/>
    </row>
    <row r="13" spans="2:19" x14ac:dyDescent="0.45">
      <c r="C13" s="7" t="s">
        <v>82</v>
      </c>
      <c r="D13" s="5"/>
      <c r="E13" s="5"/>
      <c r="F13" s="5"/>
      <c r="I13" s="1" t="s">
        <v>63</v>
      </c>
      <c r="M13" s="13" t="s">
        <v>99</v>
      </c>
    </row>
    <row r="14" spans="2:19" x14ac:dyDescent="0.45">
      <c r="C14" s="18" t="s">
        <v>80</v>
      </c>
      <c r="D14" s="5">
        <v>-112</v>
      </c>
      <c r="E14" s="5">
        <v>-103</v>
      </c>
      <c r="F14" s="5"/>
    </row>
    <row r="15" spans="2:19" x14ac:dyDescent="0.45">
      <c r="C15" s="18" t="s">
        <v>81</v>
      </c>
      <c r="D15" s="5">
        <v>696</v>
      </c>
      <c r="E15" s="5">
        <v>742</v>
      </c>
      <c r="F15" s="5"/>
      <c r="I15" s="1" t="s">
        <v>60</v>
      </c>
      <c r="M15" s="13" t="s">
        <v>100</v>
      </c>
    </row>
    <row r="16" spans="2:19" x14ac:dyDescent="0.45">
      <c r="C16" s="18" t="s">
        <v>83</v>
      </c>
      <c r="D16" s="5">
        <v>-137</v>
      </c>
      <c r="E16" s="5">
        <v>-98</v>
      </c>
      <c r="F16" s="5"/>
    </row>
    <row r="17" spans="2:13" x14ac:dyDescent="0.45">
      <c r="C17" s="18" t="s">
        <v>84</v>
      </c>
      <c r="D17" s="5">
        <v>-46</v>
      </c>
      <c r="E17" s="5">
        <v>-20</v>
      </c>
      <c r="I17" s="1" t="s">
        <v>62</v>
      </c>
      <c r="M17" s="1" t="s">
        <v>101</v>
      </c>
    </row>
    <row r="18" spans="2:13" x14ac:dyDescent="0.45">
      <c r="C18" s="18" t="s">
        <v>85</v>
      </c>
      <c r="D18" s="5">
        <v>-113</v>
      </c>
      <c r="E18" s="5">
        <v>-96</v>
      </c>
    </row>
    <row r="19" spans="2:13" x14ac:dyDescent="0.45">
      <c r="C19" s="18" t="s">
        <v>86</v>
      </c>
      <c r="D19" s="5">
        <v>-24</v>
      </c>
      <c r="E19" s="5">
        <v>-30</v>
      </c>
      <c r="I19" s="1" t="s">
        <v>65</v>
      </c>
      <c r="M19" s="13" t="s">
        <v>102</v>
      </c>
    </row>
    <row r="20" spans="2:13" x14ac:dyDescent="0.45">
      <c r="C20" s="7" t="s">
        <v>87</v>
      </c>
    </row>
    <row r="21" spans="2:13" x14ac:dyDescent="0.45">
      <c r="C21" s="18" t="s">
        <v>9</v>
      </c>
      <c r="D21" s="5">
        <v>4479</v>
      </c>
      <c r="E21" s="5">
        <v>4691</v>
      </c>
      <c r="I21" s="1" t="s">
        <v>67</v>
      </c>
      <c r="M21" s="13" t="s">
        <v>103</v>
      </c>
    </row>
    <row r="22" spans="2:13" x14ac:dyDescent="0.45">
      <c r="C22" s="18" t="s">
        <v>10</v>
      </c>
      <c r="D22" s="5">
        <v>19</v>
      </c>
      <c r="E22" s="5">
        <v>25</v>
      </c>
      <c r="M22" s="13" t="s">
        <v>104</v>
      </c>
    </row>
    <row r="23" spans="2:13" x14ac:dyDescent="0.45">
      <c r="C23" s="18" t="s">
        <v>35</v>
      </c>
      <c r="D23" s="5">
        <v>16</v>
      </c>
      <c r="E23" s="5">
        <v>17</v>
      </c>
    </row>
    <row r="24" spans="2:13" x14ac:dyDescent="0.45">
      <c r="B24" s="13"/>
      <c r="C24" s="18" t="s">
        <v>88</v>
      </c>
      <c r="D24" s="5">
        <v>43</v>
      </c>
      <c r="E24" s="5">
        <v>47</v>
      </c>
    </row>
    <row r="25" spans="2:13" x14ac:dyDescent="0.45">
      <c r="B25" s="13"/>
      <c r="C25" s="18" t="s">
        <v>89</v>
      </c>
      <c r="D25" s="5">
        <v>251</v>
      </c>
      <c r="E25" s="5">
        <v>55</v>
      </c>
    </row>
    <row r="26" spans="2:13" x14ac:dyDescent="0.45">
      <c r="B26" s="13"/>
      <c r="C26" s="18" t="s">
        <v>90</v>
      </c>
      <c r="D26" s="5">
        <v>25</v>
      </c>
      <c r="E26" s="5">
        <v>14</v>
      </c>
    </row>
    <row r="27" spans="2:13" x14ac:dyDescent="0.45">
      <c r="B27" s="13"/>
      <c r="C27" s="18" t="s">
        <v>91</v>
      </c>
      <c r="D27" s="5">
        <v>-58</v>
      </c>
      <c r="E27" s="5">
        <v>-34</v>
      </c>
    </row>
    <row r="28" spans="2:13" x14ac:dyDescent="0.45">
      <c r="B28" s="13"/>
      <c r="C28" s="7" t="s">
        <v>12</v>
      </c>
    </row>
    <row r="29" spans="2:13" x14ac:dyDescent="0.45">
      <c r="C29" s="18" t="s">
        <v>92</v>
      </c>
      <c r="D29" s="5">
        <v>-24</v>
      </c>
      <c r="E29" s="5">
        <v>280</v>
      </c>
      <c r="F29" s="5"/>
    </row>
    <row r="30" spans="2:13" x14ac:dyDescent="0.45">
      <c r="C30" s="18" t="s">
        <v>93</v>
      </c>
      <c r="D30" s="5">
        <v>-108</v>
      </c>
      <c r="E30" s="5">
        <v>85</v>
      </c>
      <c r="F30" s="5"/>
    </row>
    <row r="31" spans="2:13" x14ac:dyDescent="0.45">
      <c r="C31" s="18" t="s">
        <v>94</v>
      </c>
      <c r="D31" s="5">
        <v>-5</v>
      </c>
      <c r="E31" s="5">
        <v>-77</v>
      </c>
    </row>
    <row r="32" spans="2:13" x14ac:dyDescent="0.45">
      <c r="C32" s="18" t="s">
        <v>95</v>
      </c>
      <c r="D32" s="5">
        <v>267</v>
      </c>
      <c r="E32" s="5">
        <v>42</v>
      </c>
      <c r="K32" s="15"/>
      <c r="L32" s="15"/>
    </row>
    <row r="33" spans="3:7" x14ac:dyDescent="0.45">
      <c r="C33" s="18" t="s">
        <v>6</v>
      </c>
      <c r="D33" s="5">
        <v>212</v>
      </c>
      <c r="E33" s="5">
        <v>-138</v>
      </c>
    </row>
    <row r="34" spans="3:7" x14ac:dyDescent="0.45">
      <c r="C34" s="18" t="s">
        <v>96</v>
      </c>
      <c r="D34" s="5">
        <v>-59</v>
      </c>
      <c r="E34" s="5">
        <v>-118</v>
      </c>
    </row>
    <row r="35" spans="3:7" x14ac:dyDescent="0.45">
      <c r="C35" s="18" t="s">
        <v>97</v>
      </c>
      <c r="D35" s="5">
        <v>-260</v>
      </c>
      <c r="E35" s="5">
        <v>-39</v>
      </c>
    </row>
    <row r="36" spans="3:7" x14ac:dyDescent="0.45">
      <c r="C36" s="18" t="s">
        <v>98</v>
      </c>
      <c r="D36" s="5">
        <v>199</v>
      </c>
      <c r="E36" s="5">
        <v>-264</v>
      </c>
    </row>
    <row r="37" spans="3:7" x14ac:dyDescent="0.45">
      <c r="C37" s="9" t="s">
        <v>2</v>
      </c>
      <c r="D37" s="20">
        <f>SUM(D12:D36)</f>
        <v>7049</v>
      </c>
      <c r="E37" s="20">
        <f>SUM(E12:E36)</f>
        <v>7324</v>
      </c>
      <c r="F37" s="20"/>
    </row>
    <row r="39" spans="3:7" x14ac:dyDescent="0.45">
      <c r="C39" s="13" t="s">
        <v>21</v>
      </c>
      <c r="D39" s="13"/>
      <c r="F39" s="13"/>
    </row>
    <row r="40" spans="3:7" x14ac:dyDescent="0.45">
      <c r="C40" s="13" t="s">
        <v>22</v>
      </c>
      <c r="D40" s="13"/>
      <c r="E40" s="13"/>
      <c r="F40" s="5"/>
    </row>
    <row r="41" spans="3:7" x14ac:dyDescent="0.45">
      <c r="C41" s="14" t="s">
        <v>105</v>
      </c>
      <c r="D41" s="13"/>
      <c r="E41" s="13"/>
      <c r="F41" s="12"/>
    </row>
    <row r="42" spans="3:7" x14ac:dyDescent="0.45">
      <c r="C42" s="13" t="s">
        <v>106</v>
      </c>
      <c r="D42" s="13"/>
      <c r="E42" s="13"/>
      <c r="F42" s="13"/>
    </row>
    <row r="44" spans="3:7" x14ac:dyDescent="0.45">
      <c r="C44" s="3" t="s">
        <v>3</v>
      </c>
      <c r="D44" s="16">
        <v>45473</v>
      </c>
      <c r="E44" s="16">
        <v>45838</v>
      </c>
    </row>
    <row r="45" spans="3:7" x14ac:dyDescent="0.45">
      <c r="C45" s="7" t="s">
        <v>0</v>
      </c>
      <c r="D45" s="35">
        <f>D12</f>
        <v>1788</v>
      </c>
      <c r="E45" s="35">
        <f>E12</f>
        <v>2343</v>
      </c>
    </row>
    <row r="46" spans="3:7" x14ac:dyDescent="0.45">
      <c r="C46" s="7" t="s">
        <v>82</v>
      </c>
      <c r="D46" s="5"/>
      <c r="E46" s="5"/>
    </row>
    <row r="47" spans="3:7" x14ac:dyDescent="0.45">
      <c r="C47" s="18" t="s">
        <v>83</v>
      </c>
      <c r="D47" s="21">
        <v>0</v>
      </c>
      <c r="E47" s="22">
        <f>D47</f>
        <v>0</v>
      </c>
      <c r="G47" s="13" t="s">
        <v>108</v>
      </c>
    </row>
    <row r="48" spans="3:7" x14ac:dyDescent="0.45">
      <c r="C48" s="18" t="s">
        <v>84</v>
      </c>
      <c r="D48" s="12">
        <f>D17</f>
        <v>-46</v>
      </c>
      <c r="E48" s="12">
        <f>E17</f>
        <v>-20</v>
      </c>
      <c r="G48" s="13" t="s">
        <v>109</v>
      </c>
    </row>
    <row r="49" spans="3:8" x14ac:dyDescent="0.45">
      <c r="C49" s="18" t="s">
        <v>85</v>
      </c>
      <c r="D49" s="21">
        <v>0</v>
      </c>
      <c r="E49" s="22">
        <f>D49</f>
        <v>0</v>
      </c>
      <c r="G49" s="13" t="s">
        <v>108</v>
      </c>
      <c r="H49" s="13"/>
    </row>
    <row r="50" spans="3:8" x14ac:dyDescent="0.45">
      <c r="C50" s="18" t="s">
        <v>86</v>
      </c>
      <c r="D50" s="12">
        <f>D19</f>
        <v>-24</v>
      </c>
      <c r="E50" s="12">
        <f>E19</f>
        <v>-30</v>
      </c>
    </row>
    <row r="51" spans="3:8" x14ac:dyDescent="0.45">
      <c r="C51" s="7" t="s">
        <v>87</v>
      </c>
    </row>
    <row r="52" spans="3:8" x14ac:dyDescent="0.45">
      <c r="C52" s="18" t="s">
        <v>9</v>
      </c>
      <c r="D52" s="12">
        <f>D21</f>
        <v>4479</v>
      </c>
      <c r="E52" s="12">
        <f>E21</f>
        <v>4691</v>
      </c>
    </row>
    <row r="53" spans="3:8" x14ac:dyDescent="0.45">
      <c r="C53" s="18" t="s">
        <v>10</v>
      </c>
      <c r="D53" s="21">
        <v>0</v>
      </c>
      <c r="E53" s="22">
        <f>D53</f>
        <v>0</v>
      </c>
      <c r="G53" s="13" t="s">
        <v>110</v>
      </c>
    </row>
    <row r="54" spans="3:8" x14ac:dyDescent="0.45">
      <c r="C54" s="18" t="s">
        <v>35</v>
      </c>
      <c r="D54" s="12">
        <f>D23</f>
        <v>16</v>
      </c>
      <c r="E54" s="12">
        <f t="shared" ref="E54:E55" si="0">E23</f>
        <v>17</v>
      </c>
    </row>
    <row r="55" spans="3:8" x14ac:dyDescent="0.45">
      <c r="C55" s="18" t="s">
        <v>88</v>
      </c>
      <c r="D55" s="12">
        <f t="shared" ref="D55:E55" si="1">D24</f>
        <v>43</v>
      </c>
      <c r="E55" s="12">
        <f t="shared" si="0"/>
        <v>47</v>
      </c>
    </row>
    <row r="56" spans="3:8" x14ac:dyDescent="0.45">
      <c r="C56" s="18" t="s">
        <v>89</v>
      </c>
      <c r="D56" s="21">
        <v>0</v>
      </c>
      <c r="E56" s="22">
        <f>D56</f>
        <v>0</v>
      </c>
      <c r="G56" s="13" t="s">
        <v>107</v>
      </c>
    </row>
    <row r="57" spans="3:8" x14ac:dyDescent="0.45">
      <c r="C57" s="18" t="s">
        <v>90</v>
      </c>
      <c r="D57" s="12">
        <f>D26</f>
        <v>25</v>
      </c>
      <c r="E57" s="12">
        <f t="shared" ref="E57:E58" si="2">E26</f>
        <v>14</v>
      </c>
    </row>
    <row r="58" spans="3:8" x14ac:dyDescent="0.45">
      <c r="C58" s="18" t="s">
        <v>91</v>
      </c>
      <c r="D58" s="12">
        <f t="shared" ref="D58:E58" si="3">D27</f>
        <v>-58</v>
      </c>
      <c r="E58" s="12">
        <f t="shared" si="2"/>
        <v>-34</v>
      </c>
    </row>
    <row r="59" spans="3:8" x14ac:dyDescent="0.45">
      <c r="C59" s="18" t="s">
        <v>5</v>
      </c>
      <c r="D59" s="12">
        <f>SUM(D29:D36)</f>
        <v>222</v>
      </c>
      <c r="E59" s="12">
        <f>SUM(E29:E36)</f>
        <v>-229</v>
      </c>
    </row>
    <row r="60" spans="3:8" x14ac:dyDescent="0.45">
      <c r="C60" s="9" t="s">
        <v>2</v>
      </c>
      <c r="D60" s="20">
        <f>SUM(D45:D59)</f>
        <v>6445</v>
      </c>
      <c r="E60" s="20">
        <f>SUM(E45:E59)</f>
        <v>6799</v>
      </c>
    </row>
    <row r="62" spans="3:8" x14ac:dyDescent="0.45">
      <c r="C62" s="13" t="s">
        <v>25</v>
      </c>
    </row>
    <row r="63" spans="3:8" x14ac:dyDescent="0.45">
      <c r="C63" s="13" t="s">
        <v>26</v>
      </c>
    </row>
    <row r="64" spans="3:8" x14ac:dyDescent="0.45">
      <c r="C64" s="13" t="s">
        <v>27</v>
      </c>
    </row>
  </sheetData>
  <pageMargins left="0.7" right="0.7" top="0.75" bottom="0.75" header="0.3" footer="0.3"/>
  <pageSetup scale="59" orientation="portrait" r:id="rId1"/>
  <ignoredErrors>
    <ignoredError sqref="D37:E37" formulaRange="1"/>
    <ignoredError sqref="E48:E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TGT</vt:lpstr>
      <vt:lpstr>WOSG</vt:lpstr>
      <vt:lpstr>TLS</vt:lpstr>
      <vt:lpstr>TGT!Print_Area</vt:lpstr>
      <vt:lpstr>TLS!Print_Area</vt:lpstr>
      <vt:lpstr>WOSG!Print_Area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2014-03-23T05:39:11Z</dcterms:created>
  <dcterms:modified xsi:type="dcterms:W3CDTF">2026-02-04T00:03:27Z</dcterms:modified>
</cp:coreProperties>
</file>