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24226"/>
  <xr:revisionPtr revIDLastSave="0" documentId="13_ncr:1_{E32BFDB0-8B96-4061-8E56-0A841F7A477E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Lambda" sheetId="1" r:id="rId1"/>
  </sheets>
  <definedNames>
    <definedName name="Growth_Rate">_xlfn.LAMBDA(_xlpm.Base,_xlpm.Growth_Rate,_xlpm.Base*(1+_xlpm.Growth_Rate))</definedName>
    <definedName name="MOIC">_xlfn.LAMBDA(_xlpm.Range,IF(AND(COUNTIF(_xlpm.Range,"&lt;0")&gt;=1, COUNTIF(_xlpm.Range,"&gt;0")&gt;=1), -SUMIF(_xlpm.Range,"&gt;0",_xlpm.Range)/ SUMIF(_xlpm.Range,"&lt;=0",_xlpm.Range), "Range must have at least 1 positive and 1 negative number in it."))</definedName>
    <definedName name="_xlnm.Print_Area" localSheetId="0">Lambda!$A$1:$M$73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Lambda!$H$61</definedName>
    <definedName name="solver_lhs2" localSheetId="0" hidden="1">Lambda!$H$62</definedName>
    <definedName name="solver_lhs3" localSheetId="0" hidden="1">Lambda!$H$63</definedName>
    <definedName name="solver_lhs4" localSheetId="0" hidden="1">Lambda!$H$64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1</definedName>
    <definedName name="solver_rel3" localSheetId="0" hidden="1">1</definedName>
    <definedName name="solver_rel4" localSheetId="0" hidden="1">1</definedName>
    <definedName name="solver_rhs1" localSheetId="0" hidden="1">200</definedName>
    <definedName name="solver_rhs2" localSheetId="0" hidden="1">12</definedName>
    <definedName name="solver_rhs3" localSheetId="0" hidden="1">0.05</definedName>
    <definedName name="solver_rhs4" localSheetId="0" hidden="1">230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 calcMode="autoNoTable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9" i="1" l="1"/>
  <c r="G69" i="1"/>
  <c r="H69" i="1"/>
  <c r="I69" i="1"/>
  <c r="J69" i="1"/>
  <c r="K69" i="1"/>
  <c r="F74" i="1" l="1" a="1"/>
  <c r="F74" i="1" s="1"/>
  <c r="K68" i="1"/>
  <c r="G67" i="1"/>
  <c r="H67" i="1" s="1"/>
  <c r="I67" i="1" s="1"/>
  <c r="J67" i="1" s="1"/>
  <c r="K67" i="1" s="1"/>
  <c r="F68" i="1" l="1"/>
  <c r="F71" i="1" l="1"/>
  <c r="F7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<sst xmlns="http://schemas.openxmlformats.org/spreadsheetml/2006/main" count="57" uniqueCount="55">
  <si>
    <t>Year 1</t>
  </si>
  <si>
    <t>Year 2</t>
  </si>
  <si>
    <t>Year 3</t>
  </si>
  <si>
    <t>Year 4</t>
  </si>
  <si>
    <t>Year 5</t>
  </si>
  <si>
    <t>Year 0</t>
  </si>
  <si>
    <t>Cash Flows:</t>
  </si>
  <si>
    <t>Rental Income:</t>
  </si>
  <si>
    <t>Net Cash Flows:</t>
  </si>
  <si>
    <t>"Asking Price" (Initial Investment):</t>
  </si>
  <si>
    <t>Apartment Sale Value:</t>
  </si>
  <si>
    <t>Internal Rate of Return (IRR):</t>
  </si>
  <si>
    <t>Property (Purchase) / Sale:</t>
  </si>
  <si>
    <t>$ Thousands</t>
  </si>
  <si>
    <t>%</t>
  </si>
  <si>
    <t>($ in USD)</t>
  </si>
  <si>
    <t>Growth Rate in Annual Cash Flows:</t>
  </si>
  <si>
    <t>Initial Cash Flow from Tenants' Rent:</t>
  </si>
  <si>
    <t>The Internal Rate of Return (IRR):</t>
  </si>
  <si>
    <t>Multiple of Invested Capital (MOIC):</t>
  </si>
  <si>
    <r>
      <t>BIG IDEA:</t>
    </r>
    <r>
      <rPr>
        <sz val="12"/>
        <color theme="1"/>
        <rFont val="Calibri"/>
        <family val="2"/>
        <scheme val="minor"/>
      </rPr>
      <t xml:space="preserve"> "Lambda Functions" in Excel let you </t>
    </r>
    <r>
      <rPr>
        <b/>
        <sz val="12"/>
        <color theme="1"/>
        <rFont val="Calibri"/>
        <family val="2"/>
        <scheme val="minor"/>
      </rPr>
      <t>create your own functions without having to use VBA, macros, or Python</t>
    </r>
    <r>
      <rPr>
        <sz val="12"/>
        <color theme="1"/>
        <rFont val="Calibri"/>
        <family val="2"/>
        <scheme val="minor"/>
      </rPr>
      <t xml:space="preserve"> - so they work</t>
    </r>
  </si>
  <si>
    <t>even if you're not comfortable writing or reading code.</t>
  </si>
  <si>
    <t>They are one of the more "hyped" features in post-2020 Excel updates, and you can find forum threads where people have used Lambda</t>
  </si>
  <si>
    <t>functions to do incredible things (e.g., create calendars in Excel, build their own adventure games within Excel, etc.).</t>
  </si>
  <si>
    <r>
      <t>However</t>
    </r>
    <r>
      <rPr>
        <sz val="12"/>
        <color theme="1"/>
        <rFont val="Calibri"/>
        <family val="2"/>
        <scheme val="minor"/>
      </rPr>
      <t>, they do have some drawbacks and are not quite as "easy to use" or as "portable" as people claim. They are best reserved for</t>
    </r>
  </si>
  <si>
    <r>
      <t>relatively simple functions that you will repeat many times</t>
    </r>
    <r>
      <rPr>
        <sz val="12"/>
        <color theme="1"/>
        <rFont val="Calibri"/>
        <family val="2"/>
        <scheme val="minor"/>
      </rPr>
      <t xml:space="preserve"> in a file.</t>
    </r>
  </si>
  <si>
    <r>
      <t xml:space="preserve">They are </t>
    </r>
    <r>
      <rPr>
        <b/>
        <sz val="12"/>
        <color theme="1"/>
        <rFont val="Calibri"/>
        <family val="2"/>
        <scheme val="minor"/>
      </rPr>
      <t>not as useful</t>
    </r>
    <r>
      <rPr>
        <sz val="12"/>
        <color theme="1"/>
        <rFont val="Calibri"/>
        <family val="2"/>
        <scheme val="minor"/>
      </rPr>
      <t xml:space="preserve"> for something complex that requires a lot of error-checking or something that requires you to "loop through" a table</t>
    </r>
  </si>
  <si>
    <t>Basic Syntax:</t>
  </si>
  <si>
    <t>=LAMBDA(Parameters, Calculations) (Cells Or Values You're Inputting as Parameters)</t>
  </si>
  <si>
    <t>=LAMBDA(Base,Growth_Rate,Base*(1+Growth_Rate))(100, 5%)</t>
  </si>
  <si>
    <t>Grows any number we input based on a percentage growth rate.</t>
  </si>
  <si>
    <t>=LAMBDA(Base,Growth_Rate,Base*(1+Growth_Rate))</t>
  </si>
  <si>
    <t>Produces a #CALC! error because there are no inputs!</t>
  </si>
  <si>
    <t>You could also input cell references here.</t>
  </si>
  <si>
    <r>
      <t xml:space="preserve">The Lambda Function is not very useful like this because we have to </t>
    </r>
    <r>
      <rPr>
        <b/>
        <sz val="12"/>
        <color theme="1"/>
        <rFont val="Calibri"/>
        <family val="2"/>
        <scheme val="minor"/>
      </rPr>
      <t>keep entering it</t>
    </r>
    <r>
      <rPr>
        <sz val="12"/>
        <color theme="1"/>
        <rFont val="Calibri"/>
        <family val="2"/>
        <scheme val="minor"/>
      </rPr>
      <t xml:space="preserve"> whenever we want to use it in Excel, which defeats</t>
    </r>
  </si>
  <si>
    <t>the purpose of creating our own function - and it's silly for something trivial like a growth calculation.</t>
  </si>
  <si>
    <t>Creating a MOIC Lambda Function:</t>
  </si>
  <si>
    <r>
      <t xml:space="preserve">In many types of models (LBOs, RE models, PF models, etc.), you have to calculate the </t>
    </r>
    <r>
      <rPr>
        <b/>
        <sz val="12"/>
        <color theme="1"/>
        <rFont val="Calibri"/>
        <family val="2"/>
        <scheme val="minor"/>
      </rPr>
      <t>multiple of invested capital (MOIC)</t>
    </r>
    <r>
      <rPr>
        <sz val="12"/>
        <color theme="1"/>
        <rFont val="Calibri"/>
        <family val="2"/>
        <scheme val="minor"/>
      </rPr>
      <t>, or the cash flows</t>
    </r>
  </si>
  <si>
    <t>and exit value of an investment divided by the upfront capital invested or purchase price.</t>
  </si>
  <si>
    <r>
      <t xml:space="preserve">This function "works," </t>
    </r>
    <r>
      <rPr>
        <b/>
        <sz val="12"/>
        <color theme="1"/>
        <rFont val="Calibri"/>
        <family val="2"/>
        <scheme val="minor"/>
      </rPr>
      <t>but we could make it better</t>
    </r>
    <r>
      <rPr>
        <sz val="12"/>
        <color theme="1"/>
        <rFont val="Calibri"/>
        <family val="2"/>
        <scheme val="minor"/>
      </rPr>
      <t xml:space="preserve"> by introducing some error-checking. One obvious thing is that the range must contain</t>
    </r>
  </si>
  <si>
    <r>
      <t>at least 1 negative number and at least 1 positive number</t>
    </r>
    <r>
      <rPr>
        <sz val="12"/>
        <color theme="1"/>
        <rFont val="Calibri"/>
        <family val="2"/>
        <scheme val="minor"/>
      </rPr>
      <t xml:space="preserve"> for MOIC to make sense. We can test for this with COUNTIF:</t>
    </r>
  </si>
  <si>
    <t>So, putting together all the pieces:</t>
  </si>
  <si>
    <t>IF(AND(COUNTIF(Range,"&lt;0")&gt;=1,COUNTIF(Range,"&gt;0")&gt;=1)</t>
  </si>
  <si>
    <t>BIWS - Excel Tutorials - Lambda Functions</t>
  </si>
  <si>
    <t>Lambda Functions:</t>
  </si>
  <si>
    <t>or range of cells; in these cases, the syntax gets somewhat confusing, and VBA may be better.</t>
  </si>
  <si>
    <r>
      <t xml:space="preserve">You can do this with a few SUMIF functions in Excel, but with a Lambda function, you can write the logic </t>
    </r>
    <r>
      <rPr>
        <b/>
        <sz val="12"/>
        <color theme="1"/>
        <rFont val="Calibri"/>
        <family val="2"/>
        <scheme val="minor"/>
      </rPr>
      <t>once and re-use it</t>
    </r>
    <r>
      <rPr>
        <sz val="12"/>
        <color theme="1"/>
        <rFont val="Calibri"/>
        <family val="2"/>
        <scheme val="minor"/>
      </rPr>
      <t>:</t>
    </r>
  </si>
  <si>
    <t>=LAMBDA(Range,-SUMIF(Range,"&gt;0",Range)/SUMIF(Range,"&lt;=0",Range))</t>
  </si>
  <si>
    <t>And then you can go to the Name Manager with Ctrl + F3 and enter the function name there (no input parameters when you enter it there):</t>
  </si>
  <si>
    <r>
      <t xml:space="preserve">And then you can </t>
    </r>
    <r>
      <rPr>
        <b/>
        <sz val="12"/>
        <color theme="1"/>
        <rFont val="Calibri"/>
        <family val="2"/>
        <scheme val="minor"/>
      </rPr>
      <t>apply</t>
    </r>
    <r>
      <rPr>
        <sz val="12"/>
        <color theme="1"/>
        <rFont val="Calibri"/>
        <family val="2"/>
        <scheme val="minor"/>
      </rPr>
      <t xml:space="preserve"> this function by typing MOIC anywhere in the file and entering the range of cells.</t>
    </r>
  </si>
  <si>
    <t>And then open the Name Manager and add this first error-checking part to the function.</t>
  </si>
  <si>
    <r>
      <t xml:space="preserve">And we could improve this even further! It's still not ideal because it factors in </t>
    </r>
    <r>
      <rPr>
        <i/>
        <sz val="12"/>
        <color theme="1"/>
        <rFont val="Calibri"/>
        <family val="2"/>
        <scheme val="minor"/>
      </rPr>
      <t>non-numbers</t>
    </r>
    <r>
      <rPr>
        <sz val="12"/>
        <color theme="1"/>
        <rFont val="Calibri"/>
        <family val="2"/>
        <scheme val="minor"/>
      </rPr>
      <t>, and it should ideally exclude text, dates, etc.</t>
    </r>
  </si>
  <si>
    <t>=LAMBDA(Range,-SUMIF(Range,"&gt;0",Range)/SUMIF(Range,"&lt;=0",Range))(F69:K69)</t>
  </si>
  <si>
    <t>=LAMBDA(Range,IF(AND(COUNTIF(Range,"&lt;0")&gt;=1,COUNTIF(Range,"&gt;0")&gt;=1),-SUMIF(Range,"&gt;0",Range)/SUMIF(Range,"&lt;=0",Range),"Range must have at least 1 positive and 1 negative number in it."))(F69:K69)</t>
  </si>
  <si>
    <t>Lambda Function Version of MOIC: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</si>
</sst>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1" formatCode="_(* #,##0_);_(* \(#,##0\);_(* &quot;-&quot;_);_(@_)"/>
    <numFmt numFmtId="164" formatCode="0.0%;\(0.0%\)"/>
    <numFmt numFmtId="165" formatCode="0.0\ \x;\(0.0\ \x\)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4" fillId="3" borderId="2" applyNumberFormat="0" applyFont="0" applyAlignment="0" applyProtection="0"/>
    <xf numFmtId="0" fontId="4" fillId="0" borderId="0"/>
    <xf numFmtId="0" fontId="10" fillId="0" borderId="0"/>
  </cellStyleXfs>
  <cellXfs count="35">
    <xf numFmtId="0" fontId="0" fillId="0" borderId="0" xfId="0"/>
    <xf numFmtId="0" fontId="5" fillId="0" borderId="0" xfId="0" applyFont="1"/>
    <xf numFmtId="0" fontId="6" fillId="0" borderId="0" xfId="0" applyFont="1"/>
    <xf numFmtId="42" fontId="7" fillId="2" borderId="2" xfId="0" applyNumberFormat="1" applyFont="1" applyFill="1" applyBorder="1" applyAlignment="1">
      <alignment horizontal="centerContinuous"/>
    </xf>
    <xf numFmtId="41" fontId="7" fillId="2" borderId="2" xfId="1" applyNumberFormat="1" applyFont="1" applyFill="1"/>
    <xf numFmtId="42" fontId="7" fillId="0" borderId="0" xfId="0" applyNumberFormat="1" applyFont="1"/>
    <xf numFmtId="42" fontId="8" fillId="0" borderId="0" xfId="0" applyNumberFormat="1" applyFont="1"/>
    <xf numFmtId="41" fontId="7" fillId="0" borderId="0" xfId="0" applyNumberFormat="1" applyFont="1"/>
    <xf numFmtId="41" fontId="8" fillId="0" borderId="0" xfId="0" applyNumberFormat="1" applyFont="1"/>
    <xf numFmtId="0" fontId="3" fillId="0" borderId="0" xfId="0" applyFont="1"/>
    <xf numFmtId="0" fontId="5" fillId="4" borderId="1" xfId="0" applyFont="1" applyFill="1" applyBorder="1"/>
    <xf numFmtId="9" fontId="3" fillId="0" borderId="0" xfId="0" applyNumberFormat="1" applyFont="1"/>
    <xf numFmtId="0" fontId="3" fillId="4" borderId="1" xfId="0" applyFont="1" applyFill="1" applyBorder="1"/>
    <xf numFmtId="164" fontId="7" fillId="2" borderId="2" xfId="1" applyNumberFormat="1" applyFont="1" applyFill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3" fillId="0" borderId="0" xfId="0" applyFont="1" applyAlignment="1">
      <alignment horizontal="left" indent="1"/>
    </xf>
    <xf numFmtId="0" fontId="5" fillId="0" borderId="3" xfId="0" applyFont="1" applyBorder="1"/>
    <xf numFmtId="0" fontId="3" fillId="0" borderId="3" xfId="0" applyFont="1" applyBorder="1"/>
    <xf numFmtId="42" fontId="5" fillId="0" borderId="3" xfId="0" applyNumberFormat="1" applyFont="1" applyBorder="1"/>
    <xf numFmtId="42" fontId="3" fillId="0" borderId="0" xfId="0" applyNumberFormat="1" applyFont="1"/>
    <xf numFmtId="0" fontId="3" fillId="0" borderId="1" xfId="0" applyFont="1" applyBorder="1"/>
    <xf numFmtId="0" fontId="9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5" fillId="5" borderId="4" xfId="0" applyFont="1" applyFill="1" applyBorder="1"/>
    <xf numFmtId="0" fontId="3" fillId="5" borderId="1" xfId="0" applyFont="1" applyFill="1" applyBorder="1"/>
    <xf numFmtId="164" fontId="5" fillId="5" borderId="1" xfId="0" applyNumberFormat="1" applyFont="1" applyFill="1" applyBorder="1" applyAlignment="1">
      <alignment horizontal="center"/>
    </xf>
    <xf numFmtId="0" fontId="3" fillId="5" borderId="5" xfId="0" applyFont="1" applyFill="1" applyBorder="1"/>
    <xf numFmtId="0" fontId="5" fillId="5" borderId="6" xfId="0" applyFont="1" applyFill="1" applyBorder="1"/>
    <xf numFmtId="0" fontId="3" fillId="5" borderId="3" xfId="0" applyFont="1" applyFill="1" applyBorder="1"/>
    <xf numFmtId="0" fontId="3" fillId="5" borderId="7" xfId="0" applyFont="1" applyFill="1" applyBorder="1"/>
    <xf numFmtId="165" fontId="5" fillId="5" borderId="3" xfId="0" applyNumberFormat="1" applyFont="1" applyFill="1" applyBorder="1" applyAlignment="1">
      <alignment horizontal="center"/>
    </xf>
    <xf numFmtId="0" fontId="9" fillId="0" borderId="0" xfId="0" applyFont="1"/>
    <xf numFmtId="0" fontId="1" fillId="0" borderId="0" xfId="0" quotePrefix="1" applyFont="1"/>
    <xf numFmtId="165" fontId="1" fillId="0" borderId="0" xfId="0" applyNumberFormat="1" applyFont="1" applyAlignment="1">
      <alignment horizontal="center"/>
    </xf>
  </cellXfs>
  <cellStyles count="4">
    <cellStyle name="Normal" xfId="0" builtinId="0"/>
    <cellStyle name="Normal 5" xfId="3" xr:uid="{4AC9E958-E129-4508-B956-BFFDCF847C4A}"/>
    <cellStyle name="Normal 6" xfId="2" xr:uid="{DF63BC8C-DC10-47BD-9DE7-63EA33041364}"/>
    <cellStyle name="Note" xfId="1" builtinId="10"/>
  </cellStyles>
  <dxfs count="0"/>
  <tableStyles count="0" defaultTableStyle="TableStyleMedium2" defaultPivotStyle="PivotStyleMedium9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B2:T77"/>
  <sheetViews>
    <sheetView showGridLines="0" tabSelected="1" zoomScaleNormal="100" zoomScaleSheetLayoutView="70" workbookViewId="0">
      <selection activeCell="B2" sqref="B2"/>
    </sheetView>
  </sheetViews>
  <sheetFormatPr defaultColWidth="9.15234375" defaultRowHeight="15.9" x14ac:dyDescent="0.45"/>
  <cols>
    <col min="1" max="2" width="2.69140625" style="9" customWidth="1"/>
    <col min="3" max="5" width="13.69140625" style="9" customWidth="1"/>
    <col min="6" max="12" width="12.69140625" style="9" customWidth="1"/>
    <col min="13" max="13" width="2.69140625" style="9" customWidth="1"/>
    <col min="14" max="16384" width="9.15234375" style="9"/>
  </cols>
  <sheetData>
    <row r="2" spans="2:12" ht="18.45" x14ac:dyDescent="0.5">
      <c r="B2" s="2" t="s">
        <v>43</v>
      </c>
    </row>
    <row r="3" spans="2:12" x14ac:dyDescent="0.45">
      <c r="B3" s="23" t="s">
        <v>15</v>
      </c>
    </row>
    <row r="5" spans="2:12" x14ac:dyDescent="0.45">
      <c r="B5" s="10" t="s">
        <v>44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7" spans="2:12" x14ac:dyDescent="0.45">
      <c r="C7" s="1" t="s">
        <v>20</v>
      </c>
    </row>
    <row r="8" spans="2:12" x14ac:dyDescent="0.45">
      <c r="C8" s="23" t="s">
        <v>21</v>
      </c>
    </row>
    <row r="10" spans="2:12" x14ac:dyDescent="0.45">
      <c r="C10" s="23" t="s">
        <v>22</v>
      </c>
    </row>
    <row r="11" spans="2:12" x14ac:dyDescent="0.45">
      <c r="C11" s="23" t="s">
        <v>23</v>
      </c>
    </row>
    <row r="13" spans="2:12" x14ac:dyDescent="0.45">
      <c r="C13" s="1" t="s">
        <v>24</v>
      </c>
    </row>
    <row r="14" spans="2:12" x14ac:dyDescent="0.45">
      <c r="C14" s="32" t="s">
        <v>25</v>
      </c>
    </row>
    <row r="16" spans="2:12" x14ac:dyDescent="0.45">
      <c r="C16" s="23" t="s">
        <v>26</v>
      </c>
    </row>
    <row r="17" spans="2:12" x14ac:dyDescent="0.45">
      <c r="C17" s="23" t="s">
        <v>45</v>
      </c>
    </row>
    <row r="19" spans="2:12" x14ac:dyDescent="0.45">
      <c r="B19" s="10" t="s">
        <v>27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</row>
    <row r="21" spans="2:12" x14ac:dyDescent="0.45">
      <c r="C21" s="33" t="s">
        <v>28</v>
      </c>
    </row>
    <row r="23" spans="2:12" x14ac:dyDescent="0.45">
      <c r="C23" s="33" t="s">
        <v>29</v>
      </c>
      <c r="H23" s="23" t="s">
        <v>30</v>
      </c>
    </row>
    <row r="24" spans="2:12" x14ac:dyDescent="0.45">
      <c r="H24" s="23" t="s">
        <v>33</v>
      </c>
    </row>
    <row r="25" spans="2:12" x14ac:dyDescent="0.45">
      <c r="H25" s="23"/>
    </row>
    <row r="26" spans="2:12" x14ac:dyDescent="0.45">
      <c r="C26" s="33" t="s">
        <v>31</v>
      </c>
      <c r="H26" s="23" t="s">
        <v>32</v>
      </c>
    </row>
    <row r="28" spans="2:12" x14ac:dyDescent="0.45">
      <c r="C28" s="23" t="s">
        <v>34</v>
      </c>
    </row>
    <row r="29" spans="2:12" x14ac:dyDescent="0.45">
      <c r="C29" s="23" t="s">
        <v>35</v>
      </c>
    </row>
    <row r="31" spans="2:12" x14ac:dyDescent="0.45">
      <c r="B31" s="10" t="s">
        <v>36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</row>
    <row r="33" spans="3:20" x14ac:dyDescent="0.45">
      <c r="C33" s="23" t="s">
        <v>37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</row>
    <row r="34" spans="3:20" x14ac:dyDescent="0.45">
      <c r="C34" s="23" t="s">
        <v>38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</row>
    <row r="35" spans="3:20" x14ac:dyDescent="0.45"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</row>
    <row r="36" spans="3:20" x14ac:dyDescent="0.45">
      <c r="C36" s="23" t="s">
        <v>46</v>
      </c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</row>
    <row r="37" spans="3:20" x14ac:dyDescent="0.45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</row>
    <row r="38" spans="3:20" x14ac:dyDescent="0.45">
      <c r="C38" s="33" t="s">
        <v>52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</row>
    <row r="39" spans="3:20" x14ac:dyDescent="0.45"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 spans="3:20" x14ac:dyDescent="0.45">
      <c r="C40" s="23" t="s">
        <v>48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</row>
    <row r="41" spans="3:20" x14ac:dyDescent="0.45"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</row>
    <row r="42" spans="3:20" x14ac:dyDescent="0.45">
      <c r="C42" s="33" t="s">
        <v>47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</row>
    <row r="43" spans="3:20" x14ac:dyDescent="0.45"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</row>
    <row r="44" spans="3:20" x14ac:dyDescent="0.45">
      <c r="C44" s="23" t="s">
        <v>49</v>
      </c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</row>
    <row r="45" spans="3:20" x14ac:dyDescent="0.45"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</row>
    <row r="46" spans="3:20" x14ac:dyDescent="0.45">
      <c r="C46" s="23" t="s">
        <v>39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</row>
    <row r="47" spans="3:20" x14ac:dyDescent="0.45">
      <c r="C47" s="1" t="s">
        <v>40</v>
      </c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</row>
    <row r="48" spans="3:20" x14ac:dyDescent="0.45"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</row>
    <row r="49" spans="2:20" x14ac:dyDescent="0.45">
      <c r="C49" s="33" t="s">
        <v>42</v>
      </c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</row>
    <row r="50" spans="2:20" x14ac:dyDescent="0.45"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</row>
    <row r="51" spans="2:20" x14ac:dyDescent="0.45">
      <c r="C51" s="23" t="s">
        <v>41</v>
      </c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</row>
    <row r="52" spans="2:20" x14ac:dyDescent="0.45"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</row>
    <row r="53" spans="2:20" x14ac:dyDescent="0.45">
      <c r="C53" s="33" t="s">
        <v>53</v>
      </c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</row>
    <row r="54" spans="2:20" x14ac:dyDescent="0.45"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</row>
    <row r="55" spans="2:20" x14ac:dyDescent="0.45">
      <c r="C55" s="23" t="s">
        <v>50</v>
      </c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</row>
    <row r="56" spans="2:20" x14ac:dyDescent="0.45"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</row>
    <row r="57" spans="2:20" x14ac:dyDescent="0.45">
      <c r="C57" s="23" t="s">
        <v>51</v>
      </c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</row>
    <row r="59" spans="2:20" x14ac:dyDescent="0.45">
      <c r="B59" s="10" t="s">
        <v>18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</row>
    <row r="61" spans="2:20" x14ac:dyDescent="0.45">
      <c r="C61" s="9" t="s">
        <v>9</v>
      </c>
      <c r="F61" s="21" t="s">
        <v>13</v>
      </c>
      <c r="H61" s="3">
        <v>200</v>
      </c>
    </row>
    <row r="62" spans="2:20" x14ac:dyDescent="0.45">
      <c r="C62" s="22" t="s">
        <v>17</v>
      </c>
      <c r="F62" s="21" t="s">
        <v>13</v>
      </c>
      <c r="H62" s="4">
        <v>15.062598627290553</v>
      </c>
    </row>
    <row r="63" spans="2:20" x14ac:dyDescent="0.45">
      <c r="C63" s="22" t="s">
        <v>16</v>
      </c>
      <c r="F63" s="21" t="s">
        <v>14</v>
      </c>
      <c r="H63" s="13">
        <v>3.0018712802234688E-2</v>
      </c>
    </row>
    <row r="64" spans="2:20" x14ac:dyDescent="0.45">
      <c r="C64" s="9" t="s">
        <v>10</v>
      </c>
      <c r="F64" s="21" t="s">
        <v>13</v>
      </c>
      <c r="H64" s="4">
        <v>225</v>
      </c>
    </row>
    <row r="66" spans="3:16" x14ac:dyDescent="0.45">
      <c r="C66" s="10" t="s">
        <v>6</v>
      </c>
      <c r="D66" s="14"/>
      <c r="E66" s="14"/>
      <c r="F66" s="14" t="s">
        <v>5</v>
      </c>
      <c r="G66" s="14" t="s">
        <v>0</v>
      </c>
      <c r="H66" s="14" t="s">
        <v>1</v>
      </c>
      <c r="I66" s="14" t="s">
        <v>2</v>
      </c>
      <c r="J66" s="14" t="s">
        <v>3</v>
      </c>
      <c r="K66" s="14" t="s">
        <v>4</v>
      </c>
      <c r="P66" s="1"/>
    </row>
    <row r="67" spans="3:16" x14ac:dyDescent="0.45">
      <c r="C67" s="15" t="s">
        <v>7</v>
      </c>
      <c r="F67" s="5"/>
      <c r="G67" s="6">
        <f>$H$62</f>
        <v>15.062598627290553</v>
      </c>
      <c r="H67" s="6">
        <f>G67*(1+$H$63)</f>
        <v>15.514758449538522</v>
      </c>
      <c r="I67" s="6">
        <f t="shared" ref="I67:K67" si="0">H67*(1+$H$63)</f>
        <v>15.980491527631264</v>
      </c>
      <c r="J67" s="6">
        <f t="shared" si="0"/>
        <v>16.460205313237772</v>
      </c>
      <c r="K67" s="6">
        <f t="shared" si="0"/>
        <v>16.954319489201673</v>
      </c>
    </row>
    <row r="68" spans="3:16" x14ac:dyDescent="0.45">
      <c r="C68" s="15" t="s">
        <v>12</v>
      </c>
      <c r="E68" s="20"/>
      <c r="F68" s="8">
        <f>-$H$61</f>
        <v>-200</v>
      </c>
      <c r="G68" s="7">
        <v>0</v>
      </c>
      <c r="H68" s="7">
        <v>0</v>
      </c>
      <c r="I68" s="7">
        <v>0</v>
      </c>
      <c r="J68" s="7">
        <v>0</v>
      </c>
      <c r="K68" s="8">
        <f>$H$64</f>
        <v>225</v>
      </c>
    </row>
    <row r="69" spans="3:16" x14ac:dyDescent="0.45">
      <c r="C69" s="16" t="s">
        <v>8</v>
      </c>
      <c r="D69" s="17"/>
      <c r="F69" s="18">
        <f>SUM(F67:F68)</f>
        <v>-200</v>
      </c>
      <c r="G69" s="18">
        <f t="shared" ref="G69:K69" si="1">SUM(G67:G68)</f>
        <v>15.062598627290553</v>
      </c>
      <c r="H69" s="18">
        <f t="shared" si="1"/>
        <v>15.514758449538522</v>
      </c>
      <c r="I69" s="18">
        <f t="shared" si="1"/>
        <v>15.980491527631264</v>
      </c>
      <c r="J69" s="18">
        <f t="shared" si="1"/>
        <v>16.460205313237772</v>
      </c>
      <c r="K69" s="18">
        <f t="shared" si="1"/>
        <v>241.95431948920168</v>
      </c>
    </row>
    <row r="70" spans="3:16" x14ac:dyDescent="0.45">
      <c r="F70" s="11"/>
      <c r="K70" s="19"/>
    </row>
    <row r="71" spans="3:16" x14ac:dyDescent="0.45">
      <c r="C71" s="28" t="s">
        <v>19</v>
      </c>
      <c r="D71" s="29"/>
      <c r="E71" s="29"/>
      <c r="F71" s="31">
        <f>-SUMIF(F69:K69,"&gt;0",F69:K69)/SUMIF(F69:K69,"&lt;=0",F69:K69)</f>
        <v>1.5248618670344991</v>
      </c>
      <c r="G71" s="29"/>
      <c r="H71" s="29"/>
      <c r="I71" s="29"/>
      <c r="J71" s="29"/>
      <c r="K71" s="30"/>
    </row>
    <row r="72" spans="3:16" x14ac:dyDescent="0.45">
      <c r="C72" s="24" t="s">
        <v>11</v>
      </c>
      <c r="D72" s="25"/>
      <c r="E72" s="25"/>
      <c r="F72" s="26">
        <f>IRR(F69:K69)</f>
        <v>9.9998616137203733E-2</v>
      </c>
      <c r="G72" s="25"/>
      <c r="H72" s="25"/>
      <c r="I72" s="25"/>
      <c r="J72" s="25"/>
      <c r="K72" s="27"/>
    </row>
    <row r="74" spans="3:16" x14ac:dyDescent="0.45">
      <c r="C74" s="23" t="s">
        <v>54</v>
      </c>
      <c r="D74" s="23"/>
      <c r="E74" s="23"/>
      <c r="F74" s="34" cm="1">
        <f t="array" ref="F74">MOIC(F69:K69)</f>
        <v>1.5248618670344991</v>
      </c>
      <c r="G74" s="23"/>
      <c r="H74" s="23"/>
      <c r="I74" s="23"/>
      <c r="J74" s="23"/>
      <c r="K74" s="23"/>
      <c r="L74" s="23"/>
      <c r="M74" s="23"/>
      <c r="N74" s="23"/>
      <c r="O74" s="23"/>
    </row>
    <row r="75" spans="3:16" x14ac:dyDescent="0.45"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</row>
    <row r="76" spans="3:16" x14ac:dyDescent="0.45">
      <c r="C76" s="23"/>
      <c r="D76" s="23"/>
      <c r="E76" s="23"/>
      <c r="F76" s="34"/>
      <c r="G76" s="23"/>
      <c r="H76" s="23"/>
      <c r="I76" s="23"/>
      <c r="J76" s="23"/>
      <c r="K76" s="23"/>
      <c r="L76" s="23"/>
      <c r="M76" s="23"/>
      <c r="N76" s="23"/>
      <c r="O76" s="23"/>
    </row>
    <row r="77" spans="3:16" x14ac:dyDescent="0.45"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</row>
  </sheetData>
  <pageMargins left="0.7" right="0.7" top="0.75" bottom="0.75" header="0.3" footer="0.3"/>
  <pageSetup scale="55" orientation="portrait" horizontalDpi="200" verticalDpi="200" r:id="rId1"/>
  <rowBreaks count="1" manualBreakCount="1">
    <brk id="30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Lambda</vt:lpstr>
      <vt:lpstr>Lambda!Print_Area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2025-10-08T10:01:21Z</dcterms:modified>
</cp:coreProperties>
</file>