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30-PE-Secondary-FoF-Modeling\YouTube\PE-FOF-03-Three-Statements\"/>
    </mc:Choice>
  </mc:AlternateContent>
  <xr:revisionPtr revIDLastSave="0" documentId="13_ncr:1_{03DC7BFE-173F-40E5-BBFF-00A9F5BA57C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und_3Stmt_Simple" sheetId="1" r:id="rId1"/>
  </sheets>
  <definedNames>
    <definedName name="Carry">Fund_3Stmt_Simple!$E$11</definedName>
    <definedName name="Company_Name">Fund_3Stmt_Simple!$E$8</definedName>
    <definedName name="Fund_Size">Fund_3Stmt_Simple!$E$9</definedName>
    <definedName name="Mgmt_Fee">Fund_3Stmt_Simple!$E$10</definedName>
    <definedName name="_xlnm.Print_Area" localSheetId="0">Fund_3Stmt_Simple!$A$1:$I$73</definedName>
  </definedNames>
  <calcPr calcId="191028" calcMode="autoNoTable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1" l="1"/>
  <c r="H44" i="1" s="1"/>
  <c r="G45" i="1"/>
  <c r="H45" i="1" s="1"/>
  <c r="F45" i="1"/>
  <c r="F44" i="1"/>
  <c r="H33" i="1"/>
  <c r="G33" i="1"/>
  <c r="F33" i="1"/>
  <c r="H59" i="1"/>
  <c r="G59" i="1"/>
  <c r="H58" i="1"/>
  <c r="G58" i="1"/>
  <c r="H57" i="1"/>
  <c r="G57" i="1"/>
  <c r="H56" i="1"/>
  <c r="G56" i="1"/>
  <c r="H55" i="1"/>
  <c r="G55" i="1"/>
  <c r="F59" i="1"/>
  <c r="F58" i="1"/>
  <c r="F57" i="1"/>
  <c r="F56" i="1"/>
  <c r="F55" i="1"/>
  <c r="H27" i="1"/>
  <c r="G27" i="1"/>
  <c r="G64" i="1" s="1"/>
  <c r="F27" i="1"/>
  <c r="G18" i="1"/>
  <c r="H17" i="1"/>
  <c r="F19" i="1"/>
  <c r="F18" i="1"/>
  <c r="F17" i="1"/>
  <c r="H25" i="1"/>
  <c r="H18" i="1" s="1"/>
  <c r="G25" i="1"/>
  <c r="F25" i="1"/>
  <c r="H24" i="1"/>
  <c r="G24" i="1"/>
  <c r="G17" i="1" s="1"/>
  <c r="G19" i="1" s="1"/>
  <c r="F24" i="1"/>
  <c r="H64" i="1"/>
  <c r="F65" i="1"/>
  <c r="G65" i="1"/>
  <c r="F64" i="1" l="1"/>
  <c r="H19" i="1"/>
  <c r="H65" i="1" s="1"/>
  <c r="E46" i="1" l="1"/>
  <c r="F40" i="1"/>
  <c r="F41" i="1" s="1"/>
  <c r="E41" i="1"/>
  <c r="E48" i="1" s="1"/>
  <c r="F66" i="1"/>
  <c r="H60" i="1"/>
  <c r="G60" i="1"/>
  <c r="F60" i="1"/>
  <c r="G40" i="1" l="1"/>
  <c r="G41" i="1" s="1"/>
  <c r="G28" i="1"/>
  <c r="F68" i="1"/>
  <c r="F28" i="1"/>
  <c r="H40" i="1" l="1"/>
  <c r="H41" i="1" s="1"/>
  <c r="G66" i="1"/>
  <c r="G61" i="1"/>
  <c r="F61" i="1"/>
  <c r="F71" i="1" s="1"/>
  <c r="F46" i="1"/>
  <c r="F48" i="1" s="1"/>
  <c r="E71" i="1"/>
  <c r="E72" i="1" s="1"/>
  <c r="H53" i="1"/>
  <c r="G53" i="1"/>
  <c r="F53" i="1"/>
  <c r="E53" i="1"/>
  <c r="E52" i="1"/>
  <c r="H31" i="1"/>
  <c r="G31" i="1"/>
  <c r="F31" i="1"/>
  <c r="E31" i="1"/>
  <c r="E30" i="1"/>
  <c r="H22" i="1"/>
  <c r="G22" i="1"/>
  <c r="F22" i="1"/>
  <c r="E22" i="1"/>
  <c r="E21" i="1"/>
  <c r="B2" i="1"/>
  <c r="G68" i="1" l="1"/>
  <c r="G71" i="1" s="1"/>
  <c r="H66" i="1"/>
  <c r="H28" i="1"/>
  <c r="F70" i="1"/>
  <c r="F72" i="1" s="1"/>
  <c r="E34" i="1"/>
  <c r="E36" i="1" s="1"/>
  <c r="E50" i="1" s="1"/>
  <c r="D53" i="1"/>
  <c r="D31" i="1"/>
  <c r="D22" i="1"/>
  <c r="G46" i="1" l="1"/>
  <c r="G48" i="1" s="1"/>
  <c r="H68" i="1"/>
  <c r="H61" i="1"/>
  <c r="G70" i="1"/>
  <c r="G72" i="1" s="1"/>
  <c r="F34" i="1"/>
  <c r="F36" i="1" s="1"/>
  <c r="F50" i="1" s="1"/>
  <c r="H71" i="1" l="1"/>
  <c r="H46" i="1"/>
  <c r="H48" i="1" s="1"/>
  <c r="H70" i="1"/>
  <c r="H72" i="1" s="1"/>
  <c r="H34" i="1" s="1"/>
  <c r="H36" i="1" s="1"/>
  <c r="G34" i="1"/>
  <c r="G36" i="1" s="1"/>
  <c r="G50" i="1" s="1"/>
  <c r="H50" i="1" l="1"/>
</calcChain>
</file>

<file path=xl/sharedStrings.xml><?xml version="1.0" encoding="utf-8"?>
<sst xmlns="http://schemas.openxmlformats.org/spreadsheetml/2006/main" count="103" uniqueCount="62">
  <si>
    <t>($ in Millions Except Per Share and Per Unit Data)</t>
  </si>
  <si>
    <t>Units:</t>
  </si>
  <si>
    <t>Income Statement:</t>
  </si>
  <si>
    <t>%</t>
  </si>
  <si>
    <t>Balance Sheet:</t>
  </si>
  <si>
    <t>Cash Flow Statement:</t>
  </si>
  <si>
    <t>$ M</t>
  </si>
  <si>
    <t>Net Income:</t>
  </si>
  <si>
    <t>ASSETS:</t>
  </si>
  <si>
    <t>Cash &amp; Equivalents:</t>
  </si>
  <si>
    <t>Accounts Receivable:</t>
  </si>
  <si>
    <t>Total Assets:</t>
  </si>
  <si>
    <t>Accounts Payable:</t>
  </si>
  <si>
    <t>Total Liabilities:</t>
  </si>
  <si>
    <t>Balance Check:</t>
  </si>
  <si>
    <t>CASH FLOWS FROM OPERATING ACTIVITIES:</t>
  </si>
  <si>
    <t/>
  </si>
  <si>
    <t>CASH FLOWS FROM FINANCING ACTIVITIES:</t>
  </si>
  <si>
    <t>Beginning Cash:</t>
  </si>
  <si>
    <t>(+/-) Change in Cash &amp; Cash Equivalents:</t>
  </si>
  <si>
    <t>Ending Cash:</t>
  </si>
  <si>
    <t>Simple Fund</t>
  </si>
  <si>
    <t>Year 1</t>
  </si>
  <si>
    <t>Year 3</t>
  </si>
  <si>
    <t>Year 2</t>
  </si>
  <si>
    <t>Fund Assumptions:</t>
  </si>
  <si>
    <t>PE Fund Name:</t>
  </si>
  <si>
    <t>Name</t>
  </si>
  <si>
    <t>Carried Interest to GPs:</t>
  </si>
  <si>
    <t>(+/-) Unrealized Gains / Losses:</t>
  </si>
  <si>
    <t>(+/-) Realized Gains / Losses:</t>
  </si>
  <si>
    <t>(+) Net Investment Income:</t>
  </si>
  <si>
    <t>Historical:</t>
  </si>
  <si>
    <t>Fair Market Value of Investments:</t>
  </si>
  <si>
    <t>Debt &amp; Credit Lines:</t>
  </si>
  <si>
    <t>Partners' Capital:</t>
  </si>
  <si>
    <t>Limited Partners (LPs):</t>
  </si>
  <si>
    <t>General Partners (GPs):</t>
  </si>
  <si>
    <t>LIABILITIES AND PARTNERS' CAPITAL:</t>
  </si>
  <si>
    <t>Total Partners' Capital:</t>
  </si>
  <si>
    <t>Total Liabilities &amp; Partners' Capital:</t>
  </si>
  <si>
    <t>(-) Funding of Investments:</t>
  </si>
  <si>
    <t>(+) Proceeds from Sale of Investments:</t>
  </si>
  <si>
    <t>(+/-) Change in Working Capital:</t>
  </si>
  <si>
    <t>Cash Flow from Operations:</t>
  </si>
  <si>
    <t>(+) LP Contributions:</t>
  </si>
  <si>
    <t>(-) LP Distributions:</t>
  </si>
  <si>
    <t>Cash Flow from Financing:</t>
  </si>
  <si>
    <t>Year 0</t>
  </si>
  <si>
    <t>(-) Carried Interest Distributed to GPs:</t>
  </si>
  <si>
    <t>(+/-) Line of Credit Draws &amp; Repayments:</t>
  </si>
  <si>
    <t>Unrealized Values (Entire Portfolio):</t>
  </si>
  <si>
    <t>Realizations (Entire Portfolio):</t>
  </si>
  <si>
    <t>Investments (Individual or Entire Portfolio):</t>
  </si>
  <si>
    <t>(-/+) Unrealized Gains / Losses:</t>
  </si>
  <si>
    <t>(-/+) Realized Gains / Losses:</t>
  </si>
  <si>
    <t>(+/-) Change in Accrued Carry:</t>
  </si>
  <si>
    <t>(+/-) Change in Realized Carry:</t>
  </si>
  <si>
    <t>Total Change in Carried Interest:</t>
  </si>
  <si>
    <t>Fund Size:</t>
  </si>
  <si>
    <t>Management Fee:</t>
  </si>
  <si>
    <t>(-) Management Fees &amp; Fund Expenses: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</si>
</sst>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FY&quot;yy"/>
    <numFmt numFmtId="165" formatCode="_(* #,##0.0_);_(* \(#,##0.0\);_(* &quot;-&quot;?_);_(@_)"/>
    <numFmt numFmtId="166" formatCode="_(&quot;$&quot;* #,##0.0_);_(&quot;$&quot;* \(#,##0.0\);_(&quot;$&quot;* &quot;-&quot;?_);_(@_)"/>
    <numFmt numFmtId="167" formatCode="&quot;$&quot;#,##0.000\);\(&quot;$&quot;#,##0.000\);&quot;OK!&quot;;&quot;ERROR&quot;"/>
    <numFmt numFmtId="168" formatCode="0.0%;\(0.0%\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FF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thin">
        <color rgb="FFB2B2B2"/>
      </left>
      <right/>
      <top/>
      <bottom/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50">
    <xf numFmtId="0" fontId="0" fillId="0" borderId="0" xfId="0"/>
    <xf numFmtId="0" fontId="4" fillId="0" borderId="0" xfId="0" applyFont="1"/>
    <xf numFmtId="0" fontId="5" fillId="3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Continuous" vertical="center"/>
    </xf>
    <xf numFmtId="0" fontId="6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4" fillId="4" borderId="3" xfId="0" applyFont="1" applyFill="1" applyBorder="1"/>
    <xf numFmtId="0" fontId="7" fillId="0" borderId="0" xfId="0" applyFont="1" applyAlignment="1">
      <alignment horizontal="center"/>
    </xf>
    <xf numFmtId="166" fontId="3" fillId="0" borderId="0" xfId="0" applyNumberFormat="1" applyFont="1"/>
    <xf numFmtId="165" fontId="3" fillId="0" borderId="0" xfId="0" applyNumberFormat="1" applyFont="1"/>
    <xf numFmtId="0" fontId="4" fillId="0" borderId="0" xfId="0" applyFont="1" applyAlignment="1">
      <alignment horizontal="left"/>
    </xf>
    <xf numFmtId="165" fontId="4" fillId="0" borderId="0" xfId="0" applyNumberFormat="1" applyFont="1"/>
    <xf numFmtId="165" fontId="3" fillId="0" borderId="3" xfId="0" applyNumberFormat="1" applyFont="1" applyBorder="1"/>
    <xf numFmtId="49" fontId="4" fillId="4" borderId="3" xfId="0" applyNumberFormat="1" applyFont="1" applyFill="1" applyBorder="1"/>
    <xf numFmtId="0" fontId="7" fillId="0" borderId="0" xfId="0" applyFont="1"/>
    <xf numFmtId="167" fontId="7" fillId="0" borderId="0" xfId="0" applyNumberFormat="1" applyFont="1"/>
    <xf numFmtId="0" fontId="4" fillId="0" borderId="4" xfId="0" applyFont="1" applyBorder="1" applyAlignment="1">
      <alignment horizontal="left"/>
    </xf>
    <xf numFmtId="0" fontId="4" fillId="0" borderId="4" xfId="0" applyFont="1" applyBorder="1"/>
    <xf numFmtId="168" fontId="8" fillId="5" borderId="1" xfId="1" applyNumberFormat="1" applyFont="1" applyFill="1" applyAlignment="1">
      <alignment horizontal="center"/>
    </xf>
    <xf numFmtId="0" fontId="5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165" fontId="10" fillId="0" borderId="4" xfId="0" applyNumberFormat="1" applyFont="1" applyBorder="1"/>
    <xf numFmtId="166" fontId="10" fillId="0" borderId="4" xfId="0" applyNumberFormat="1" applyFont="1" applyBorder="1"/>
    <xf numFmtId="166" fontId="10" fillId="0" borderId="0" xfId="0" applyNumberFormat="1" applyFont="1"/>
    <xf numFmtId="165" fontId="9" fillId="0" borderId="0" xfId="0" applyNumberFormat="1" applyFont="1"/>
    <xf numFmtId="0" fontId="7" fillId="0" borderId="4" xfId="0" applyFont="1" applyBorder="1" applyAlignment="1">
      <alignment horizontal="center"/>
    </xf>
    <xf numFmtId="166" fontId="9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left" indent="1"/>
    </xf>
    <xf numFmtId="49" fontId="1" fillId="0" borderId="0" xfId="0" applyNumberFormat="1" applyFont="1" applyAlignment="1">
      <alignment horizontal="left" indent="1"/>
    </xf>
    <xf numFmtId="0" fontId="1" fillId="0" borderId="0" xfId="0" applyFont="1" applyAlignment="1">
      <alignment horizontal="left"/>
    </xf>
    <xf numFmtId="0" fontId="1" fillId="0" borderId="0" xfId="0" applyFont="1"/>
    <xf numFmtId="43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6" fontId="4" fillId="0" borderId="0" xfId="0" applyNumberFormat="1" applyFont="1"/>
    <xf numFmtId="166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166" fontId="4" fillId="0" borderId="4" xfId="0" applyNumberFormat="1" applyFont="1" applyBorder="1"/>
    <xf numFmtId="39" fontId="3" fillId="0" borderId="0" xfId="1" applyNumberFormat="1" applyFont="1" applyFill="1" applyBorder="1" applyAlignment="1"/>
    <xf numFmtId="39" fontId="3" fillId="5" borderId="1" xfId="1" applyNumberFormat="1" applyFont="1" applyFill="1" applyAlignment="1">
      <alignment horizontal="centerContinuous"/>
    </xf>
    <xf numFmtId="164" fontId="5" fillId="3" borderId="5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166" fontId="3" fillId="0" borderId="8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quotePrefix="1" applyFont="1"/>
    <xf numFmtId="165" fontId="9" fillId="0" borderId="3" xfId="0" applyNumberFormat="1" applyFont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K103"/>
  <sheetViews>
    <sheetView showGridLines="0" tabSelected="1" zoomScaleNormal="100" workbookViewId="0">
      <selection activeCell="B2" sqref="B2"/>
    </sheetView>
  </sheetViews>
  <sheetFormatPr defaultRowHeight="15.9" outlineLevelRow="1" x14ac:dyDescent="0.45"/>
  <cols>
    <col min="1" max="2" width="2.69140625" style="32" customWidth="1"/>
    <col min="3" max="3" width="45.3046875" style="32" bestFit="1" customWidth="1"/>
    <col min="4" max="8" width="12.69140625" style="32" customWidth="1"/>
    <col min="9" max="10" width="2.69140625" style="32" customWidth="1"/>
    <col min="11" max="18" width="12.69140625" style="32" customWidth="1"/>
    <col min="19" max="16384" width="9.23046875" style="32"/>
  </cols>
  <sheetData>
    <row r="1" spans="2:10" ht="15.9" customHeight="1" x14ac:dyDescent="0.45"/>
    <row r="2" spans="2:10" ht="15.9" customHeight="1" x14ac:dyDescent="0.5">
      <c r="B2" s="28" t="str">
        <f>Company_Name&amp;" - Simplified 3-Statement Model"</f>
        <v>Simple Fund - Simplified 3-Statement Model</v>
      </c>
    </row>
    <row r="3" spans="2:10" ht="15.9" customHeight="1" x14ac:dyDescent="0.45">
      <c r="B3" s="32" t="s">
        <v>0</v>
      </c>
    </row>
    <row r="4" spans="2:10" ht="15.9" customHeight="1" x14ac:dyDescent="0.45"/>
    <row r="5" spans="2:10" ht="15.9" customHeight="1" x14ac:dyDescent="0.45">
      <c r="B5" s="2"/>
      <c r="C5" s="2"/>
      <c r="D5" s="2"/>
      <c r="E5" s="3" t="s">
        <v>32</v>
      </c>
      <c r="F5" s="3"/>
      <c r="G5" s="3"/>
      <c r="H5" s="3"/>
    </row>
    <row r="6" spans="2:10" ht="15.9" customHeight="1" x14ac:dyDescent="0.45">
      <c r="B6" s="2" t="s">
        <v>25</v>
      </c>
      <c r="C6" s="2"/>
      <c r="D6" s="4" t="s">
        <v>1</v>
      </c>
      <c r="E6" s="5" t="s">
        <v>48</v>
      </c>
      <c r="F6" s="5" t="s">
        <v>22</v>
      </c>
      <c r="G6" s="5" t="s">
        <v>24</v>
      </c>
      <c r="H6" s="5" t="s">
        <v>23</v>
      </c>
      <c r="J6" s="47"/>
    </row>
    <row r="7" spans="2:10" ht="15.9" customHeight="1" outlineLevel="1" x14ac:dyDescent="0.45">
      <c r="B7" s="1"/>
      <c r="C7" s="1"/>
      <c r="D7" s="1"/>
      <c r="E7" s="1"/>
      <c r="F7" s="1"/>
      <c r="G7" s="1"/>
      <c r="H7" s="1"/>
    </row>
    <row r="8" spans="2:10" ht="15.9" customHeight="1" outlineLevel="1" x14ac:dyDescent="0.45">
      <c r="B8" s="1"/>
      <c r="C8" s="32" t="s">
        <v>26</v>
      </c>
      <c r="D8" s="7" t="s">
        <v>27</v>
      </c>
      <c r="E8" s="41" t="s">
        <v>21</v>
      </c>
      <c r="F8" s="40"/>
      <c r="G8" s="40"/>
      <c r="H8" s="1"/>
    </row>
    <row r="9" spans="2:10" ht="15.9" customHeight="1" outlineLevel="1" x14ac:dyDescent="0.45">
      <c r="B9" s="1"/>
      <c r="C9" s="32" t="s">
        <v>59</v>
      </c>
      <c r="D9" s="7" t="s">
        <v>6</v>
      </c>
      <c r="E9" s="37">
        <v>200</v>
      </c>
      <c r="F9" s="40"/>
      <c r="G9" s="40"/>
      <c r="H9" s="1"/>
    </row>
    <row r="10" spans="2:10" ht="15.9" customHeight="1" outlineLevel="1" x14ac:dyDescent="0.45">
      <c r="B10" s="1"/>
      <c r="C10" s="32" t="s">
        <v>60</v>
      </c>
      <c r="D10" s="7" t="s">
        <v>3</v>
      </c>
      <c r="E10" s="18">
        <v>0.02</v>
      </c>
      <c r="F10" s="40"/>
      <c r="G10" s="40"/>
      <c r="H10" s="1"/>
    </row>
    <row r="11" spans="2:10" ht="15.9" customHeight="1" outlineLevel="1" x14ac:dyDescent="0.45">
      <c r="B11" s="1"/>
      <c r="C11" s="32" t="s">
        <v>28</v>
      </c>
      <c r="D11" s="7" t="s">
        <v>3</v>
      </c>
      <c r="E11" s="18">
        <v>0.2</v>
      </c>
      <c r="H11" s="11"/>
    </row>
    <row r="12" spans="2:10" ht="15.9" customHeight="1" outlineLevel="1" x14ac:dyDescent="0.45">
      <c r="B12" s="1"/>
      <c r="C12" s="1"/>
      <c r="D12" s="1"/>
      <c r="E12" s="1"/>
      <c r="F12" s="1"/>
      <c r="G12" s="1"/>
      <c r="H12" s="1"/>
    </row>
    <row r="13" spans="2:10" ht="15.9" customHeight="1" outlineLevel="1" x14ac:dyDescent="0.45">
      <c r="B13" s="1"/>
      <c r="C13" s="32" t="s">
        <v>53</v>
      </c>
      <c r="D13" s="7" t="s">
        <v>6</v>
      </c>
      <c r="E13" s="7"/>
      <c r="F13" s="37">
        <v>100</v>
      </c>
      <c r="G13" s="37">
        <v>0</v>
      </c>
      <c r="H13" s="45"/>
    </row>
    <row r="14" spans="2:10" ht="15.9" customHeight="1" outlineLevel="1" x14ac:dyDescent="0.45">
      <c r="B14" s="1"/>
      <c r="C14" s="32" t="s">
        <v>51</v>
      </c>
      <c r="D14" s="7" t="s">
        <v>6</v>
      </c>
      <c r="E14" s="7"/>
      <c r="F14" s="44"/>
      <c r="G14" s="38">
        <v>120</v>
      </c>
      <c r="H14" s="46"/>
    </row>
    <row r="15" spans="2:10" ht="15.9" customHeight="1" outlineLevel="1" x14ac:dyDescent="0.45">
      <c r="B15" s="1"/>
      <c r="C15" s="32" t="s">
        <v>52</v>
      </c>
      <c r="D15" s="7" t="s">
        <v>6</v>
      </c>
      <c r="E15" s="7"/>
      <c r="F15" s="43"/>
      <c r="G15" s="38">
        <v>0</v>
      </c>
      <c r="H15" s="38">
        <v>150</v>
      </c>
    </row>
    <row r="16" spans="2:10" ht="15.9" customHeight="1" outlineLevel="1" x14ac:dyDescent="0.45">
      <c r="B16" s="1"/>
      <c r="C16" s="1"/>
      <c r="D16" s="1"/>
      <c r="E16" s="1"/>
      <c r="F16" s="11"/>
      <c r="G16" s="11"/>
      <c r="H16" s="11"/>
    </row>
    <row r="17" spans="2:11" ht="15.9" customHeight="1" outlineLevel="1" x14ac:dyDescent="0.45">
      <c r="B17" s="1"/>
      <c r="C17" s="29" t="s">
        <v>56</v>
      </c>
      <c r="D17" s="7" t="s">
        <v>6</v>
      </c>
      <c r="E17" s="7"/>
      <c r="F17" s="34">
        <f>F24*Carry</f>
        <v>0</v>
      </c>
      <c r="G17" s="34">
        <f>G24*Carry</f>
        <v>4</v>
      </c>
      <c r="H17" s="34">
        <f>H24*Carry</f>
        <v>0</v>
      </c>
    </row>
    <row r="18" spans="2:11" ht="15.9" customHeight="1" outlineLevel="1" x14ac:dyDescent="0.45">
      <c r="B18" s="1"/>
      <c r="C18" s="29" t="s">
        <v>57</v>
      </c>
      <c r="D18" s="21" t="s">
        <v>6</v>
      </c>
      <c r="E18" s="21"/>
      <c r="F18" s="34">
        <f>F25*Carry</f>
        <v>0</v>
      </c>
      <c r="G18" s="34">
        <f>G25*Carry</f>
        <v>0</v>
      </c>
      <c r="H18" s="34">
        <f>H25*Carry</f>
        <v>6</v>
      </c>
    </row>
    <row r="19" spans="2:11" ht="15.9" customHeight="1" outlineLevel="1" x14ac:dyDescent="0.45">
      <c r="B19" s="1"/>
      <c r="C19" s="17" t="s">
        <v>58</v>
      </c>
      <c r="D19" s="7" t="s">
        <v>6</v>
      </c>
      <c r="E19" s="7"/>
      <c r="F19" s="39">
        <f>SUM(F17:F18)</f>
        <v>0</v>
      </c>
      <c r="G19" s="39">
        <f t="shared" ref="G19:H19" si="0">SUM(G17:G18)</f>
        <v>4</v>
      </c>
      <c r="H19" s="39">
        <f t="shared" si="0"/>
        <v>6</v>
      </c>
    </row>
    <row r="20" spans="2:11" ht="15.9" customHeight="1" outlineLevel="1" x14ac:dyDescent="0.45">
      <c r="B20" s="1"/>
      <c r="C20" s="1"/>
      <c r="D20" s="1"/>
      <c r="E20" s="1"/>
      <c r="F20" s="36"/>
      <c r="G20" s="11"/>
      <c r="H20" s="11"/>
      <c r="J20" s="47"/>
    </row>
    <row r="21" spans="2:11" ht="15.9" customHeight="1" x14ac:dyDescent="0.45">
      <c r="B21" s="2"/>
      <c r="C21" s="2"/>
      <c r="D21" s="2"/>
      <c r="E21" s="3" t="str">
        <f>$E$5</f>
        <v>Historical:</v>
      </c>
      <c r="F21" s="3"/>
      <c r="G21" s="3"/>
      <c r="H21" s="3"/>
    </row>
    <row r="22" spans="2:11" ht="15.9" customHeight="1" x14ac:dyDescent="0.45">
      <c r="B22" s="19" t="s">
        <v>2</v>
      </c>
      <c r="C22" s="19"/>
      <c r="D22" s="20" t="str">
        <f>$D$6</f>
        <v>Units:</v>
      </c>
      <c r="E22" s="5" t="str">
        <f>$E$6</f>
        <v>Year 0</v>
      </c>
      <c r="F22" s="5" t="str">
        <f>$F$6</f>
        <v>Year 1</v>
      </c>
      <c r="G22" s="5" t="str">
        <f>$G$6</f>
        <v>Year 2</v>
      </c>
      <c r="H22" s="5" t="str">
        <f>$H$6</f>
        <v>Year 3</v>
      </c>
    </row>
    <row r="23" spans="2:11" ht="15.9" customHeight="1" outlineLevel="1" x14ac:dyDescent="0.45">
      <c r="D23" s="7"/>
      <c r="E23" s="7"/>
    </row>
    <row r="24" spans="2:11" ht="15.9" customHeight="1" outlineLevel="1" x14ac:dyDescent="0.45">
      <c r="C24" s="29" t="s">
        <v>29</v>
      </c>
      <c r="D24" s="7" t="s">
        <v>6</v>
      </c>
      <c r="E24" s="27"/>
      <c r="F24" s="27">
        <f>IF(F14&lt;&gt;0,F14-SUM($F13:F13),0)</f>
        <v>0</v>
      </c>
      <c r="G24" s="27">
        <f>IF(G14&lt;&gt;0,G14-SUM($F13:G13),0)</f>
        <v>20</v>
      </c>
      <c r="H24" s="27">
        <f>IF(H14&lt;&gt;0,H14-SUM($F13:H13),0)</f>
        <v>0</v>
      </c>
    </row>
    <row r="25" spans="2:11" ht="15.9" customHeight="1" outlineLevel="1" x14ac:dyDescent="0.45">
      <c r="C25" s="29" t="s">
        <v>30</v>
      </c>
      <c r="D25" s="7" t="s">
        <v>6</v>
      </c>
      <c r="E25" s="25"/>
      <c r="F25" s="25">
        <f>IF(F15&lt;&gt;0,SUM($F15:F15)-IF(E14&lt;&gt;0,E14,SUM($E13:E13)),0)-SUM($E25:E25)</f>
        <v>0</v>
      </c>
      <c r="G25" s="25">
        <f>IF(G15&lt;&gt;0,SUM($F15:G15)-IF(F14&lt;&gt;0,F14,SUM($E13:F13)),0)-SUM($E25:F25)</f>
        <v>0</v>
      </c>
      <c r="H25" s="25">
        <f>IF(H15&lt;&gt;0,SUM($F15:H15)-IF(G14&lt;&gt;0,G14,SUM($E13:G13)),0)-SUM($E25:G25)</f>
        <v>30</v>
      </c>
    </row>
    <row r="26" spans="2:11" ht="15.9" customHeight="1" outlineLevel="1" x14ac:dyDescent="0.45">
      <c r="C26" s="29" t="s">
        <v>31</v>
      </c>
      <c r="D26" s="7" t="s">
        <v>6</v>
      </c>
      <c r="E26" s="9"/>
      <c r="F26" s="9">
        <v>0</v>
      </c>
      <c r="G26" s="9">
        <v>0</v>
      </c>
      <c r="H26" s="9">
        <v>0</v>
      </c>
    </row>
    <row r="27" spans="2:11" ht="15.9" customHeight="1" outlineLevel="1" x14ac:dyDescent="0.45">
      <c r="C27" s="29" t="s">
        <v>61</v>
      </c>
      <c r="D27" s="21" t="s">
        <v>6</v>
      </c>
      <c r="E27" s="12"/>
      <c r="F27" s="49">
        <f>-Fund_Size*Mgmt_Fee</f>
        <v>-4</v>
      </c>
      <c r="G27" s="49">
        <f>-Fund_Size*Mgmt_Fee</f>
        <v>-4</v>
      </c>
      <c r="H27" s="49">
        <f>-Fund_Size*Mgmt_Fee</f>
        <v>-4</v>
      </c>
      <c r="K27" s="48"/>
    </row>
    <row r="28" spans="2:11" ht="15.9" customHeight="1" outlineLevel="1" x14ac:dyDescent="0.45">
      <c r="C28" s="17" t="s">
        <v>7</v>
      </c>
      <c r="D28" s="7" t="s">
        <v>6</v>
      </c>
      <c r="E28" s="36"/>
      <c r="F28" s="36">
        <f>SUM(F24:F27)</f>
        <v>-4</v>
      </c>
      <c r="G28" s="36">
        <f t="shared" ref="G28:H28" si="1">SUM(G24:G27)</f>
        <v>16</v>
      </c>
      <c r="H28" s="36">
        <f t="shared" si="1"/>
        <v>26</v>
      </c>
      <c r="J28" s="47"/>
    </row>
    <row r="29" spans="2:11" ht="15.9" customHeight="1" x14ac:dyDescent="0.45">
      <c r="C29" s="31"/>
      <c r="F29" s="34"/>
      <c r="G29" s="34"/>
      <c r="H29" s="34"/>
    </row>
    <row r="30" spans="2:11" ht="15.9" customHeight="1" x14ac:dyDescent="0.45">
      <c r="B30" s="2"/>
      <c r="C30" s="2"/>
      <c r="D30" s="2"/>
      <c r="E30" s="3" t="str">
        <f>$E$5</f>
        <v>Historical:</v>
      </c>
      <c r="F30" s="3"/>
      <c r="G30" s="3"/>
      <c r="H30" s="3"/>
    </row>
    <row r="31" spans="2:11" ht="15.9" customHeight="1" x14ac:dyDescent="0.45">
      <c r="B31" s="19" t="s">
        <v>4</v>
      </c>
      <c r="C31" s="19"/>
      <c r="D31" s="20" t="str">
        <f>$D$6</f>
        <v>Units:</v>
      </c>
      <c r="E31" s="42" t="str">
        <f>$E$6</f>
        <v>Year 0</v>
      </c>
      <c r="F31" s="42" t="str">
        <f>$F$6</f>
        <v>Year 1</v>
      </c>
      <c r="G31" s="42" t="str">
        <f>$G$6</f>
        <v>Year 2</v>
      </c>
      <c r="H31" s="42" t="str">
        <f>$H$6</f>
        <v>Year 3</v>
      </c>
    </row>
    <row r="32" spans="2:11" ht="15.9" customHeight="1" outlineLevel="1" x14ac:dyDescent="0.45">
      <c r="B32" s="13" t="s">
        <v>8</v>
      </c>
      <c r="C32" s="6"/>
      <c r="D32" s="6"/>
      <c r="E32" s="6"/>
      <c r="F32" s="6"/>
      <c r="G32" s="6"/>
      <c r="H32" s="6"/>
    </row>
    <row r="33" spans="2:11" ht="15.9" customHeight="1" outlineLevel="1" x14ac:dyDescent="0.45">
      <c r="C33" s="29" t="s">
        <v>33</v>
      </c>
      <c r="D33" s="7" t="s">
        <v>6</v>
      </c>
      <c r="E33" s="37">
        <v>0</v>
      </c>
      <c r="F33" s="27">
        <f>E33-SUM(F56:F59)</f>
        <v>100</v>
      </c>
      <c r="G33" s="27">
        <f t="shared" ref="G33:H33" si="2">F33-SUM(G56:G59)</f>
        <v>120</v>
      </c>
      <c r="H33" s="27">
        <f t="shared" si="2"/>
        <v>0</v>
      </c>
    </row>
    <row r="34" spans="2:11" ht="15.9" customHeight="1" outlineLevel="1" x14ac:dyDescent="0.45">
      <c r="C34" s="29" t="s">
        <v>9</v>
      </c>
      <c r="D34" s="7" t="s">
        <v>6</v>
      </c>
      <c r="E34" s="25">
        <f>E72</f>
        <v>0</v>
      </c>
      <c r="F34" s="25">
        <f t="shared" ref="F34:H34" si="3">F72</f>
        <v>0</v>
      </c>
      <c r="G34" s="25">
        <f t="shared" si="3"/>
        <v>0</v>
      </c>
      <c r="H34" s="25">
        <f t="shared" si="3"/>
        <v>0</v>
      </c>
      <c r="K34" s="48"/>
    </row>
    <row r="35" spans="2:11" ht="15.9" customHeight="1" outlineLevel="1" x14ac:dyDescent="0.45">
      <c r="C35" s="29" t="s">
        <v>10</v>
      </c>
      <c r="D35" s="7" t="s">
        <v>6</v>
      </c>
      <c r="E35" s="9">
        <v>0</v>
      </c>
      <c r="F35" s="9">
        <v>0</v>
      </c>
      <c r="G35" s="9">
        <v>0</v>
      </c>
      <c r="H35" s="9">
        <v>0</v>
      </c>
    </row>
    <row r="36" spans="2:11" ht="15.9" customHeight="1" outlineLevel="1" x14ac:dyDescent="0.45">
      <c r="C36" s="16" t="s">
        <v>11</v>
      </c>
      <c r="D36" s="26" t="s">
        <v>6</v>
      </c>
      <c r="E36" s="23">
        <f>SUM(E33:E35)</f>
        <v>0</v>
      </c>
      <c r="F36" s="23">
        <f t="shared" ref="F36:H36" si="4">SUM(F33:F35)</f>
        <v>100</v>
      </c>
      <c r="G36" s="23">
        <f t="shared" si="4"/>
        <v>120</v>
      </c>
      <c r="H36" s="23">
        <f t="shared" si="4"/>
        <v>0</v>
      </c>
    </row>
    <row r="37" spans="2:11" ht="15.9" customHeight="1" outlineLevel="1" x14ac:dyDescent="0.45">
      <c r="F37" s="34"/>
      <c r="G37" s="34"/>
      <c r="H37" s="34"/>
    </row>
    <row r="38" spans="2:11" ht="15.9" customHeight="1" outlineLevel="1" x14ac:dyDescent="0.45">
      <c r="B38" s="6" t="s">
        <v>38</v>
      </c>
      <c r="C38" s="6"/>
      <c r="D38" s="6"/>
      <c r="E38" s="6"/>
      <c r="F38" s="6"/>
      <c r="G38" s="6"/>
      <c r="H38" s="6"/>
    </row>
    <row r="39" spans="2:11" ht="15.9" customHeight="1" outlineLevel="1" x14ac:dyDescent="0.45">
      <c r="C39" s="29" t="s">
        <v>12</v>
      </c>
      <c r="D39" s="7" t="s">
        <v>6</v>
      </c>
      <c r="E39" s="8">
        <v>0</v>
      </c>
      <c r="F39" s="8">
        <v>0</v>
      </c>
      <c r="G39" s="8">
        <v>0</v>
      </c>
      <c r="H39" s="8">
        <v>0</v>
      </c>
    </row>
    <row r="40" spans="2:11" ht="15.9" customHeight="1" outlineLevel="1" x14ac:dyDescent="0.45">
      <c r="C40" s="29" t="s">
        <v>34</v>
      </c>
      <c r="D40" s="21" t="s">
        <v>6</v>
      </c>
      <c r="E40" s="9">
        <v>0</v>
      </c>
      <c r="F40" s="25">
        <f>E40+F67</f>
        <v>0</v>
      </c>
      <c r="G40" s="25">
        <f t="shared" ref="G40:H40" si="5">F40+G67</f>
        <v>0</v>
      </c>
      <c r="H40" s="25">
        <f t="shared" si="5"/>
        <v>0</v>
      </c>
      <c r="I40" s="34"/>
      <c r="K40" s="48"/>
    </row>
    <row r="41" spans="2:11" ht="15.9" customHeight="1" outlineLevel="1" x14ac:dyDescent="0.45">
      <c r="C41" s="16" t="s">
        <v>13</v>
      </c>
      <c r="D41" s="7" t="s">
        <v>6</v>
      </c>
      <c r="E41" s="22">
        <f>SUM(E39:E40)</f>
        <v>0</v>
      </c>
      <c r="F41" s="22">
        <f>SUM(F39:F40)</f>
        <v>0</v>
      </c>
      <c r="G41" s="22">
        <f t="shared" ref="G41:H41" si="6">SUM(G39:G40)</f>
        <v>0</v>
      </c>
      <c r="H41" s="22">
        <f t="shared" si="6"/>
        <v>0</v>
      </c>
      <c r="I41" s="34"/>
    </row>
    <row r="42" spans="2:11" ht="15.9" customHeight="1" outlineLevel="1" x14ac:dyDescent="0.45">
      <c r="F42" s="34"/>
      <c r="G42" s="34"/>
      <c r="H42" s="34"/>
      <c r="I42" s="34"/>
    </row>
    <row r="43" spans="2:11" ht="15.9" customHeight="1" outlineLevel="1" x14ac:dyDescent="0.45">
      <c r="C43" s="10" t="s">
        <v>35</v>
      </c>
      <c r="F43" s="33"/>
      <c r="G43" s="33"/>
      <c r="H43" s="33"/>
      <c r="I43" s="34"/>
      <c r="K43" s="48"/>
    </row>
    <row r="44" spans="2:11" ht="15.9" customHeight="1" outlineLevel="1" x14ac:dyDescent="0.45">
      <c r="C44" s="29" t="s">
        <v>36</v>
      </c>
      <c r="D44" s="7" t="s">
        <v>6</v>
      </c>
      <c r="E44" s="38">
        <v>0</v>
      </c>
      <c r="F44" s="25">
        <f>E44+F55+F64+F65-F19</f>
        <v>100</v>
      </c>
      <c r="G44" s="25">
        <f t="shared" ref="G44:H44" si="7">F44+G55+G64+G65-G19</f>
        <v>116</v>
      </c>
      <c r="H44" s="25">
        <f t="shared" si="7"/>
        <v>0</v>
      </c>
      <c r="I44" s="34"/>
    </row>
    <row r="45" spans="2:11" ht="15.9" customHeight="1" outlineLevel="1" x14ac:dyDescent="0.45">
      <c r="C45" s="29" t="s">
        <v>37</v>
      </c>
      <c r="D45" s="7" t="s">
        <v>6</v>
      </c>
      <c r="E45" s="38">
        <v>0</v>
      </c>
      <c r="F45" s="25">
        <f>E45+F19+F66</f>
        <v>0</v>
      </c>
      <c r="G45" s="25">
        <f t="shared" ref="G45:H45" si="8">F45+G19+G66</f>
        <v>4</v>
      </c>
      <c r="H45" s="25">
        <f t="shared" si="8"/>
        <v>0</v>
      </c>
      <c r="I45" s="34"/>
    </row>
    <row r="46" spans="2:11" ht="15.9" customHeight="1" outlineLevel="1" x14ac:dyDescent="0.45">
      <c r="C46" s="16" t="s">
        <v>39</v>
      </c>
      <c r="D46" s="26" t="s">
        <v>6</v>
      </c>
      <c r="E46" s="22">
        <f>SUM(E44:E45)</f>
        <v>0</v>
      </c>
      <c r="F46" s="22">
        <f>SUM(F44:F45)</f>
        <v>100</v>
      </c>
      <c r="G46" s="22">
        <f t="shared" ref="G46:H46" si="9">SUM(G44:G45)</f>
        <v>120</v>
      </c>
      <c r="H46" s="22">
        <f t="shared" si="9"/>
        <v>0</v>
      </c>
      <c r="I46" s="34"/>
    </row>
    <row r="47" spans="2:11" ht="15.9" customHeight="1" outlineLevel="1" x14ac:dyDescent="0.45">
      <c r="C47" s="10"/>
      <c r="E47" s="11"/>
      <c r="F47" s="11"/>
      <c r="G47" s="11"/>
      <c r="H47" s="11"/>
      <c r="I47" s="34"/>
    </row>
    <row r="48" spans="2:11" ht="15.9" customHeight="1" outlineLevel="1" x14ac:dyDescent="0.45">
      <c r="C48" s="10" t="s">
        <v>40</v>
      </c>
      <c r="D48" s="7" t="s">
        <v>6</v>
      </c>
      <c r="E48" s="24">
        <f>E41+E46</f>
        <v>0</v>
      </c>
      <c r="F48" s="24">
        <f t="shared" ref="F48:H48" si="10">F41+F46</f>
        <v>100</v>
      </c>
      <c r="G48" s="24">
        <f t="shared" si="10"/>
        <v>120</v>
      </c>
      <c r="H48" s="24">
        <f t="shared" si="10"/>
        <v>0</v>
      </c>
      <c r="K48" s="48"/>
    </row>
    <row r="49" spans="2:11" ht="15.9" customHeight="1" outlineLevel="1" x14ac:dyDescent="0.45">
      <c r="C49" s="29"/>
      <c r="E49" s="34"/>
      <c r="F49" s="34"/>
      <c r="G49" s="34"/>
      <c r="H49" s="11"/>
      <c r="K49" s="48"/>
    </row>
    <row r="50" spans="2:11" ht="15.9" customHeight="1" outlineLevel="1" x14ac:dyDescent="0.45">
      <c r="C50" s="14" t="s">
        <v>14</v>
      </c>
      <c r="E50" s="15">
        <f>E36-E48</f>
        <v>0</v>
      </c>
      <c r="F50" s="15">
        <f t="shared" ref="F50:H50" si="11">F36-F48</f>
        <v>0</v>
      </c>
      <c r="G50" s="15">
        <f t="shared" si="11"/>
        <v>0</v>
      </c>
      <c r="H50" s="15">
        <f t="shared" si="11"/>
        <v>0</v>
      </c>
    </row>
    <row r="51" spans="2:11" ht="15.9" customHeight="1" x14ac:dyDescent="0.45">
      <c r="J51" s="47"/>
    </row>
    <row r="52" spans="2:11" ht="15.9" customHeight="1" x14ac:dyDescent="0.45">
      <c r="B52" s="2"/>
      <c r="C52" s="2"/>
      <c r="D52" s="2"/>
      <c r="E52" s="3" t="str">
        <f>$E$5</f>
        <v>Historical:</v>
      </c>
      <c r="F52" s="3"/>
      <c r="G52" s="3"/>
      <c r="H52" s="3"/>
    </row>
    <row r="53" spans="2:11" ht="15.9" customHeight="1" x14ac:dyDescent="0.45">
      <c r="B53" s="19" t="s">
        <v>5</v>
      </c>
      <c r="C53" s="19"/>
      <c r="D53" s="20" t="str">
        <f>$D$6</f>
        <v>Units:</v>
      </c>
      <c r="E53" s="42" t="str">
        <f>$E$6</f>
        <v>Year 0</v>
      </c>
      <c r="F53" s="42" t="str">
        <f>$F$6</f>
        <v>Year 1</v>
      </c>
      <c r="G53" s="42" t="str">
        <f>$G$6</f>
        <v>Year 2</v>
      </c>
      <c r="H53" s="42" t="str">
        <f>$H$6</f>
        <v>Year 3</v>
      </c>
    </row>
    <row r="54" spans="2:11" ht="15.9" customHeight="1" outlineLevel="1" x14ac:dyDescent="0.45">
      <c r="B54" s="6" t="s">
        <v>15</v>
      </c>
      <c r="C54" s="6"/>
      <c r="D54" s="6"/>
      <c r="E54" s="6"/>
      <c r="F54" s="6" t="s">
        <v>16</v>
      </c>
      <c r="G54" s="6" t="s">
        <v>16</v>
      </c>
      <c r="H54" s="6" t="s">
        <v>16</v>
      </c>
      <c r="J54" s="47"/>
    </row>
    <row r="55" spans="2:11" ht="15.9" customHeight="1" outlineLevel="1" x14ac:dyDescent="0.45">
      <c r="C55" s="1" t="s">
        <v>7</v>
      </c>
      <c r="D55" s="7" t="s">
        <v>6</v>
      </c>
      <c r="E55" s="24"/>
      <c r="F55" s="24">
        <f>F28</f>
        <v>-4</v>
      </c>
      <c r="G55" s="24">
        <f t="shared" ref="G55:H55" si="12">G28</f>
        <v>16</v>
      </c>
      <c r="H55" s="24">
        <f t="shared" si="12"/>
        <v>26</v>
      </c>
    </row>
    <row r="56" spans="2:11" ht="15.9" customHeight="1" outlineLevel="1" x14ac:dyDescent="0.45">
      <c r="C56" s="29" t="s">
        <v>41</v>
      </c>
      <c r="D56" s="7" t="s">
        <v>6</v>
      </c>
      <c r="E56" s="25"/>
      <c r="F56" s="25">
        <f>-F13</f>
        <v>-100</v>
      </c>
      <c r="G56" s="25">
        <f t="shared" ref="G56:H56" si="13">-G13</f>
        <v>0</v>
      </c>
      <c r="H56" s="25">
        <f t="shared" si="13"/>
        <v>0</v>
      </c>
    </row>
    <row r="57" spans="2:11" ht="15.9" customHeight="1" outlineLevel="1" x14ac:dyDescent="0.45">
      <c r="C57" s="29" t="s">
        <v>42</v>
      </c>
      <c r="D57" s="7" t="s">
        <v>6</v>
      </c>
      <c r="E57" s="25"/>
      <c r="F57" s="25">
        <f>F15</f>
        <v>0</v>
      </c>
      <c r="G57" s="25">
        <f t="shared" ref="G57:H57" si="14">G15</f>
        <v>0</v>
      </c>
      <c r="H57" s="25">
        <f t="shared" si="14"/>
        <v>150</v>
      </c>
    </row>
    <row r="58" spans="2:11" ht="15.9" customHeight="1" outlineLevel="1" x14ac:dyDescent="0.45">
      <c r="C58" s="29" t="s">
        <v>54</v>
      </c>
      <c r="D58" s="7" t="s">
        <v>6</v>
      </c>
      <c r="E58" s="25"/>
      <c r="F58" s="25">
        <f>-F24</f>
        <v>0</v>
      </c>
      <c r="G58" s="25">
        <f t="shared" ref="G58:H58" si="15">-G24</f>
        <v>-20</v>
      </c>
      <c r="H58" s="25">
        <f t="shared" si="15"/>
        <v>0</v>
      </c>
    </row>
    <row r="59" spans="2:11" ht="15.9" customHeight="1" outlineLevel="1" x14ac:dyDescent="0.45">
      <c r="C59" s="29" t="s">
        <v>55</v>
      </c>
      <c r="D59" s="7" t="s">
        <v>6</v>
      </c>
      <c r="E59" s="25"/>
      <c r="F59" s="25">
        <f t="shared" ref="F59:H59" si="16">-F25</f>
        <v>0</v>
      </c>
      <c r="G59" s="25">
        <f t="shared" si="16"/>
        <v>0</v>
      </c>
      <c r="H59" s="25">
        <f t="shared" si="16"/>
        <v>-30</v>
      </c>
    </row>
    <row r="60" spans="2:11" ht="15.9" customHeight="1" outlineLevel="1" x14ac:dyDescent="0.45">
      <c r="C60" s="30" t="s">
        <v>43</v>
      </c>
      <c r="D60" s="7" t="s">
        <v>6</v>
      </c>
      <c r="E60" s="9"/>
      <c r="F60" s="25">
        <f>E35-F35+F39-E39</f>
        <v>0</v>
      </c>
      <c r="G60" s="25">
        <f t="shared" ref="G60:H60" si="17">F35-G35+G39-F39</f>
        <v>0</v>
      </c>
      <c r="H60" s="25">
        <f t="shared" si="17"/>
        <v>0</v>
      </c>
    </row>
    <row r="61" spans="2:11" ht="15.9" customHeight="1" outlineLevel="1" x14ac:dyDescent="0.45">
      <c r="C61" s="17" t="s">
        <v>44</v>
      </c>
      <c r="D61" s="26" t="s">
        <v>6</v>
      </c>
      <c r="E61" s="22"/>
      <c r="F61" s="22">
        <f>SUM(F55:F60)</f>
        <v>-104</v>
      </c>
      <c r="G61" s="22">
        <f t="shared" ref="G61:H61" si="18">SUM(G55:G60)</f>
        <v>-4</v>
      </c>
      <c r="H61" s="22">
        <f t="shared" si="18"/>
        <v>146</v>
      </c>
    </row>
    <row r="62" spans="2:11" ht="15.9" customHeight="1" outlineLevel="1" x14ac:dyDescent="0.45">
      <c r="C62" s="1"/>
      <c r="E62" s="34"/>
      <c r="F62" s="34"/>
      <c r="G62" s="34"/>
      <c r="H62" s="34"/>
    </row>
    <row r="63" spans="2:11" ht="15.9" customHeight="1" outlineLevel="1" x14ac:dyDescent="0.45">
      <c r="B63" s="6" t="s">
        <v>17</v>
      </c>
      <c r="C63" s="6"/>
      <c r="D63" s="6"/>
      <c r="E63" s="6"/>
      <c r="F63" s="6"/>
      <c r="G63" s="6"/>
      <c r="H63" s="6"/>
    </row>
    <row r="64" spans="2:11" ht="15.9" customHeight="1" outlineLevel="1" x14ac:dyDescent="0.45">
      <c r="C64" s="30" t="s">
        <v>45</v>
      </c>
      <c r="D64" s="7" t="s">
        <v>6</v>
      </c>
      <c r="E64" s="25"/>
      <c r="F64" s="25">
        <f>-F56-F27</f>
        <v>104</v>
      </c>
      <c r="G64" s="25">
        <f t="shared" ref="G64:H64" si="19">-G56-G27</f>
        <v>4</v>
      </c>
      <c r="H64" s="25">
        <f t="shared" si="19"/>
        <v>4</v>
      </c>
    </row>
    <row r="65" spans="3:10" ht="15.9" customHeight="1" outlineLevel="1" x14ac:dyDescent="0.45">
      <c r="C65" s="30" t="s">
        <v>46</v>
      </c>
      <c r="D65" s="7" t="s">
        <v>6</v>
      </c>
      <c r="E65" s="9"/>
      <c r="F65" s="25">
        <f>-IF(F15&gt;0,SUM($F15:F15)-SUM($F19:F19)+SUM($E65:E65),0)</f>
        <v>0</v>
      </c>
      <c r="G65" s="25">
        <f>-IF(G15&gt;0,SUM($F15:G15)-SUM($F19:G19)+SUM($E65:F65),0)</f>
        <v>0</v>
      </c>
      <c r="H65" s="25">
        <f>-IF(H15&gt;0,SUM($F15:H15)-SUM($F19:H19)+SUM($E65:G65),0)</f>
        <v>-140</v>
      </c>
    </row>
    <row r="66" spans="3:10" ht="15.9" customHeight="1" outlineLevel="1" x14ac:dyDescent="0.45">
      <c r="C66" s="30" t="s">
        <v>49</v>
      </c>
      <c r="D66" s="7" t="s">
        <v>6</v>
      </c>
      <c r="E66" s="9"/>
      <c r="F66" s="25">
        <f>-IF(F15&gt;0,SUM($F19:F19)+SUM($E66:E66),0)</f>
        <v>0</v>
      </c>
      <c r="G66" s="25">
        <f>-IF(G15&gt;0,SUM($F19:G19)+SUM($E66:F66),0)</f>
        <v>0</v>
      </c>
      <c r="H66" s="25">
        <f>-IF(H15&gt;0,SUM($F19:H19)+SUM($E66:G66),0)</f>
        <v>-10</v>
      </c>
    </row>
    <row r="67" spans="3:10" ht="15.9" customHeight="1" outlineLevel="1" x14ac:dyDescent="0.45">
      <c r="C67" s="30" t="s">
        <v>50</v>
      </c>
      <c r="D67" s="7" t="s">
        <v>6</v>
      </c>
      <c r="E67" s="9"/>
      <c r="F67" s="9">
        <v>0</v>
      </c>
      <c r="G67" s="9">
        <v>0</v>
      </c>
      <c r="H67" s="9">
        <v>0</v>
      </c>
    </row>
    <row r="68" spans="3:10" ht="15.9" customHeight="1" outlineLevel="1" x14ac:dyDescent="0.45">
      <c r="C68" s="17" t="s">
        <v>47</v>
      </c>
      <c r="D68" s="26" t="s">
        <v>6</v>
      </c>
      <c r="E68" s="22"/>
      <c r="F68" s="22">
        <f>SUM(F64:F67)</f>
        <v>104</v>
      </c>
      <c r="G68" s="22">
        <f t="shared" ref="G68:H68" si="20">SUM(G64:G67)</f>
        <v>4</v>
      </c>
      <c r="H68" s="22">
        <f t="shared" si="20"/>
        <v>-146</v>
      </c>
      <c r="J68" s="47"/>
    </row>
    <row r="69" spans="3:10" ht="15.9" customHeight="1" outlineLevel="1" x14ac:dyDescent="0.45">
      <c r="C69" s="1"/>
      <c r="E69" s="34"/>
      <c r="F69" s="34"/>
      <c r="G69" s="34"/>
      <c r="H69" s="34"/>
    </row>
    <row r="70" spans="3:10" ht="15.9" customHeight="1" outlineLevel="1" x14ac:dyDescent="0.45">
      <c r="C70" s="31" t="s">
        <v>18</v>
      </c>
      <c r="D70" s="7" t="s">
        <v>6</v>
      </c>
      <c r="E70" s="38">
        <v>0</v>
      </c>
      <c r="F70" s="25">
        <f>E72</f>
        <v>0</v>
      </c>
      <c r="G70" s="25">
        <f t="shared" ref="G70:H70" si="21">F72</f>
        <v>0</v>
      </c>
      <c r="H70" s="25">
        <f t="shared" si="21"/>
        <v>0</v>
      </c>
    </row>
    <row r="71" spans="3:10" ht="15.9" customHeight="1" outlineLevel="1" x14ac:dyDescent="0.45">
      <c r="C71" s="29" t="s">
        <v>19</v>
      </c>
      <c r="D71" s="7" t="s">
        <v>6</v>
      </c>
      <c r="E71" s="25">
        <f>E61+E68</f>
        <v>0</v>
      </c>
      <c r="F71" s="25">
        <f t="shared" ref="F71:H71" si="22">F61+F68</f>
        <v>0</v>
      </c>
      <c r="G71" s="25">
        <f t="shared" si="22"/>
        <v>0</v>
      </c>
      <c r="H71" s="25">
        <f t="shared" si="22"/>
        <v>0</v>
      </c>
    </row>
    <row r="72" spans="3:10" ht="15.9" customHeight="1" outlineLevel="1" x14ac:dyDescent="0.45">
      <c r="C72" s="17" t="s">
        <v>20</v>
      </c>
      <c r="D72" s="26" t="s">
        <v>6</v>
      </c>
      <c r="E72" s="23">
        <f>SUM(E70:E71)</f>
        <v>0</v>
      </c>
      <c r="F72" s="23">
        <f t="shared" ref="F72" si="23">SUM(F70:F71)</f>
        <v>0</v>
      </c>
      <c r="G72" s="23">
        <f t="shared" ref="G72" si="24">SUM(G70:G71)</f>
        <v>0</v>
      </c>
      <c r="H72" s="23">
        <f t="shared" ref="H72" si="25">SUM(H70:H71)</f>
        <v>0</v>
      </c>
    </row>
    <row r="74" spans="3:10" x14ac:dyDescent="0.45">
      <c r="F74" s="35"/>
      <c r="G74" s="35"/>
      <c r="H74" s="35"/>
    </row>
    <row r="95" spans="11:11" x14ac:dyDescent="0.45">
      <c r="K95" s="48"/>
    </row>
    <row r="103" spans="11:11" x14ac:dyDescent="0.45">
      <c r="K103" s="48"/>
    </row>
  </sheetData>
  <pageMargins left="0.7" right="0.7" top="0.75" bottom="0.75" header="0.3" footer="0.3"/>
  <pageSetup scale="49" orientation="portrait" horizontalDpi="200" verticalDpi="200" r:id="rId1"/>
  <rowBreaks count="1" manualBreakCount="1">
    <brk id="29" max="14" man="1"/>
  </rowBreaks>
  <ignoredErrors>
    <ignoredError sqref="G65 G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Fund_3Stmt_Simple</vt:lpstr>
      <vt:lpstr>Carry</vt:lpstr>
      <vt:lpstr>Company_Name</vt:lpstr>
      <vt:lpstr>Fund_Size</vt:lpstr>
      <vt:lpstr>Mgmt_Fee</vt:lpstr>
      <vt:lpstr>Fund_3Stmt_Simple!Print_Area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BIWS</dc:creator>
  <cp:keywords/>
  <dc:description/>
  <cp:lastModifiedBy>Brian DeChesare</cp:lastModifiedBy>
  <cp:revision/>
  <dcterms:created xsi:type="dcterms:W3CDTF">2016-08-02T00:46:07Z</dcterms:created>
  <dcterms:modified xsi:type="dcterms:W3CDTF">2026-07-14T15:26:29Z</dcterms:modified>
  <cp:category/>
  <cp:contentStatus/>
</cp:coreProperties>
</file>